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defaultThemeVersion="124226"/>
  <mc:AlternateContent xmlns:mc="http://schemas.openxmlformats.org/markup-compatibility/2006">
    <mc:Choice Requires="x15">
      <x15ac:absPath xmlns:x15ac="http://schemas.microsoft.com/office/spreadsheetml/2010/11/ac" url="C:\Users\srohd\Documents\Reiherweg\Buchungen-Vermietungen\"/>
    </mc:Choice>
  </mc:AlternateContent>
  <xr:revisionPtr revIDLastSave="0" documentId="13_ncr:1_{5FD653FD-E280-45D6-A5A3-823B3351EC5D}" xr6:coauthVersionLast="36" xr6:coauthVersionMax="47" xr10:uidLastSave="{00000000-0000-0000-0000-000000000000}"/>
  <bookViews>
    <workbookView xWindow="-96" yWindow="-96" windowWidth="19380" windowHeight="11460" xr2:uid="{00000000-000D-0000-FFFF-FFFF00000000}"/>
  </bookViews>
  <sheets>
    <sheet name="Mietvertrag_Rohde" sheetId="1" r:id="rId1"/>
    <sheet name="Tabelle1" sheetId="3" r:id="rId2"/>
  </sheets>
  <definedNames>
    <definedName name="Text10" localSheetId="0">Mietvertrag_Rohde!#REF!</definedName>
    <definedName name="Text13" localSheetId="0">Mietvertrag_Rohde!#REF!</definedName>
    <definedName name="Text14" localSheetId="0">Mietvertrag_Rohde!#REF!</definedName>
    <definedName name="Text15" localSheetId="0">Mietvertrag_Rohde!$F$16</definedName>
    <definedName name="Text16" localSheetId="0">Mietvertrag_Rohde!#REF!</definedName>
    <definedName name="Text3" localSheetId="0">Mietvertrag_Rohde!#REF!</definedName>
    <definedName name="Text4" localSheetId="0">Mietvertrag_Rohde!$F$10</definedName>
    <definedName name="Text5" localSheetId="0">Mietvertrag_Rohde!$F$12</definedName>
    <definedName name="Text6" localSheetId="0">Mietvertrag_Rohde!$F$13</definedName>
    <definedName name="Text7" localSheetId="0">Mietvertrag_Rohde!$F$15</definedName>
    <definedName name="Text8" localSheetId="0">Mietvertrag_Rohde!$F$17</definedName>
  </definedNames>
  <calcPr calcId="191029"/>
</workbook>
</file>

<file path=xl/calcChain.xml><?xml version="1.0" encoding="utf-8"?>
<calcChain xmlns="http://schemas.openxmlformats.org/spreadsheetml/2006/main">
  <c r="C52" i="1" l="1"/>
  <c r="E62" i="1" l="1"/>
  <c r="H5" i="1" l="1"/>
  <c r="G55" i="1" s="1"/>
  <c r="C48" i="1" l="1"/>
  <c r="H50" i="1"/>
  <c r="H46" i="1" l="1"/>
  <c r="H48" i="1"/>
  <c r="H52" i="1"/>
  <c r="G54" i="1" l="1"/>
  <c r="G57" i="1" l="1"/>
  <c r="G59" i="1" s="1"/>
  <c r="G61" i="1"/>
  <c r="G62" i="1" l="1"/>
</calcChain>
</file>

<file path=xl/sharedStrings.xml><?xml version="1.0" encoding="utf-8"?>
<sst xmlns="http://schemas.openxmlformats.org/spreadsheetml/2006/main" count="89" uniqueCount="75">
  <si>
    <t>zwischen</t>
  </si>
  <si>
    <t>Mieter:</t>
  </si>
  <si>
    <t>Vermieter:</t>
  </si>
  <si>
    <t>Vor- und Zuname:</t>
  </si>
  <si>
    <t xml:space="preserve">PLZ/Ort: </t>
  </si>
  <si>
    <t>Email:</t>
  </si>
  <si>
    <t>     </t>
  </si>
  <si>
    <t>Der Mietpreis beträgt:</t>
  </si>
  <si>
    <t>Berechnung Mietpreis:</t>
  </si>
  <si>
    <t>Anmerkungen:</t>
  </si>
  <si>
    <t>(Buchungsbestätigung)</t>
  </si>
  <si>
    <t>vom:</t>
  </si>
  <si>
    <t>bis</t>
  </si>
  <si>
    <t>Tagen</t>
  </si>
  <si>
    <t>in der Hauptsaison (Zeitraum 15.06.-15.09.):</t>
  </si>
  <si>
    <t>in der Nebensaison (Zeitraum bis 14.06. und ab 16.09.):</t>
  </si>
  <si>
    <t>Gesamtpreis:</t>
  </si>
  <si>
    <t>Anzahl der Personen insgesamt:</t>
  </si>
  <si>
    <t>davon Anzahl Erwachsene:</t>
  </si>
  <si>
    <t>insgesamt:</t>
  </si>
  <si>
    <t>Eheleute Rohde</t>
  </si>
  <si>
    <t>ggf. zzgl. Haustier:</t>
  </si>
  <si>
    <t>Mietpreis:</t>
  </si>
  <si>
    <r>
      <t xml:space="preserve">-          </t>
    </r>
    <r>
      <rPr>
        <sz val="11"/>
        <color indexed="8"/>
        <rFont val="Verdana"/>
        <family val="2"/>
      </rPr>
      <t>Bettbezüge</t>
    </r>
  </si>
  <si>
    <r>
      <t xml:space="preserve">-          </t>
    </r>
    <r>
      <rPr>
        <sz val="11"/>
        <color indexed="8"/>
        <rFont val="Verdana"/>
        <family val="2"/>
      </rPr>
      <t>Bettlaken</t>
    </r>
  </si>
  <si>
    <r>
      <t xml:space="preserve">-          </t>
    </r>
    <r>
      <rPr>
        <sz val="11"/>
        <color indexed="8"/>
        <rFont val="Verdana"/>
        <family val="2"/>
      </rPr>
      <t>Hand- und Geschirrtücher</t>
    </r>
  </si>
  <si>
    <t>€</t>
  </si>
  <si>
    <t>_______________________________    </t>
  </si>
  <si>
    <t>Neubenden 16</t>
  </si>
  <si>
    <t>47877 Willich</t>
  </si>
  <si>
    <t>davon Anzahl Kinder und Alter:</t>
  </si>
  <si>
    <t>zusätzlich Anzahl der Haustiere (max.2):</t>
  </si>
  <si>
    <t>Die Anreise kann ab 14.00 Uhr erfolgen, die Abreise muss bis 10.00 Uhr abgeschlossen sein.</t>
  </si>
  <si>
    <t>Folgende Sachen sind u.a. vom Mieter mitzubringen:</t>
  </si>
  <si>
    <t>_________________________________________</t>
  </si>
  <si>
    <t>Reiherweg 7, 26624 Bedekaspel (Südbrookmerland) am Großen Meer</t>
  </si>
  <si>
    <t>Hinweise für die Dauer Ihres Aufenthaltes am Reiherweg 7:</t>
  </si>
  <si>
    <r>
      <t xml:space="preserve">Die o.g. Gesamtbelegungszahl </t>
    </r>
    <r>
      <rPr>
        <b/>
        <sz val="11"/>
        <color indexed="8"/>
        <rFont val="Verdana"/>
        <family val="2"/>
      </rPr>
      <t>max. 4 Personen</t>
    </r>
    <r>
      <rPr>
        <sz val="11"/>
        <color indexed="8"/>
        <rFont val="Verdana"/>
        <family val="2"/>
      </rPr>
      <t xml:space="preserve"> darf ohne Zustimmung des Vermieters nicht überschritten werden.</t>
    </r>
  </si>
  <si>
    <t>Bitte senden Sie uns umgehend die erste Seite des Mietvertrages unterschrieben per Mail oder per Post zurück. Sie erhalten anschließend die endgültige Buchungsbestätigung, sowie die Bankverbindung. Die  Hinweise für die Dauer Ihres Aufenthaltes sind Bestandteil dieses Mietvertrages.</t>
  </si>
  <si>
    <t>Straße:</t>
  </si>
  <si>
    <t>(Datum/Unterschrift* Mieter)</t>
  </si>
  <si>
    <t>*Mit der Unterschrift habe ich die Anmerkungen zum Mietvertrag zur Kenntnis genommen.</t>
  </si>
  <si>
    <t xml:space="preserve">          (Buchungs- und Reservierungsbestätigung)</t>
  </si>
  <si>
    <t xml:space="preserve">              (Datum/Unterschrift Vermieter)</t>
  </si>
  <si>
    <t>x täglicher Mietpreis Hauptsaison</t>
  </si>
  <si>
    <t>x täglicher Mietpreis Nebensaison</t>
  </si>
  <si>
    <t>Betriebskosten (Strom, Gas) und Endreinigung sind im Mietpreis der ersten Nacht enthalten</t>
  </si>
  <si>
    <t>für die erste Nacht</t>
  </si>
  <si>
    <t>für alle weiteren Nächte</t>
  </si>
  <si>
    <t>Preis erste Nacht Hauptsaison</t>
  </si>
  <si>
    <t>Preis erste Nacht Nebensaison</t>
  </si>
  <si>
    <t>Ferner verpflichtet sich der Mieter das Inventar und die Einrichtungsgegenstände pfleglich zu behandeln. Ein evtl. Schaden ist dem Vermieter sofort, spätestens nach der Rückkehr mitzuteilen und vom Mieter zu ersetzen.</t>
  </si>
  <si>
    <t>Anzahl weitere Nächte</t>
  </si>
  <si>
    <t>Anzahlung von 20%</t>
  </si>
  <si>
    <t xml:space="preserve">Beide Seiten verpflichten sich den Vertrag einzuhalten. Bei Nichteinhaltung des Vertrages ist eine Unkostenentschädigung in Höhe von 50 % des Gesamtbetrages zu zahlen. 
</t>
  </si>
  <si>
    <t>0173/8688717</t>
  </si>
  <si>
    <t>0162/3865555</t>
  </si>
  <si>
    <t>Telefon:</t>
  </si>
  <si>
    <t>srohde2000@gmx.de
www.ferienhaus-rohde.de</t>
  </si>
  <si>
    <r>
      <t xml:space="preserve"> M i e t v e r t r a g   </t>
    </r>
    <r>
      <rPr>
        <sz val="16"/>
        <color rgb="FF000000"/>
        <rFont val="Verdana"/>
        <family val="2"/>
      </rPr>
      <t xml:space="preserve">     für das Ferienhaus (bis 4 Personen) </t>
    </r>
  </si>
  <si>
    <t>abzüglich eines Rabattes in Höhe von</t>
  </si>
  <si>
    <t>fällig innerhalb von 14 Tagen</t>
  </si>
  <si>
    <t>Restbetrag</t>
  </si>
  <si>
    <t>fällig bis spätestens</t>
  </si>
  <si>
    <t xml:space="preserve">                                                                                        </t>
  </si>
  <si>
    <t xml:space="preserve">     (An- und Abreisetag gelten als 1 Nacht)  </t>
  </si>
  <si>
    <t>Wir  wünschen Ihnen einen schönen und erholsamen Urlaub.</t>
  </si>
  <si>
    <t>Je Hund wird pro angefangene Woche je 20,00 € fällig.</t>
  </si>
  <si>
    <t>Übernachtungssteuer Gemeinde Südbrookmerland ab April 2026 = 3%</t>
  </si>
  <si>
    <t>Übernachtungssteuer 3%</t>
  </si>
  <si>
    <r>
      <t xml:space="preserve">Bei Vertragsabschluss bitten wir um eine Anzahlung von </t>
    </r>
    <r>
      <rPr>
        <b/>
        <sz val="11"/>
        <color indexed="8"/>
        <rFont val="Verdana"/>
        <family val="2"/>
      </rPr>
      <t>20 %</t>
    </r>
    <r>
      <rPr>
        <sz val="11"/>
        <color indexed="8"/>
        <rFont val="Verdana"/>
        <family val="2"/>
      </rPr>
      <t xml:space="preserve"> des Gesamtbetrages innerhalb von 14 Tagen. Der Restbetrag muss bis 30 Tage vor Reiseantritt überwiesen werden. Kurz vor Reiseantritt erhalten Sie den elektronischen Türeingangscode zugesandt.</t>
    </r>
  </si>
  <si>
    <r>
      <t xml:space="preserve">
Der Müll ist von Ihnen ordnungsgemäß in die entsprechenden Müllsäcke (s. Hinweise Thema Mülltrennung im Haus) zu trennen und die verschlossenen Müllsäcke in die vorgesehene Müllbox am Haus reinzustellen. Zu Beginn werden Ihnen jeweils 1 Müllsack (gelb), schwarz (Restmüll)  und grün (Bio) zur Verfügung gestellt; Papier ist zu bündeln. </t>
    </r>
    <r>
      <rPr>
        <b/>
        <sz val="11"/>
        <rFont val="Verdana"/>
        <family val="2"/>
      </rPr>
      <t>Es dürfen nur diese Müllsäcke verwendet werden, da ansonsten die Müllabfuhr diese nicht mitnimmt. Wir bitten um dringende Einhaltung der strikten Mülltrennung. Sollte die Müllabfuhr den Müll wegen falscher Mülltrennung nicht mitnehmen, so werden diese Müllsäcke anschließend auf Ihre Kosten beim Wertstoffhof entsorgt</t>
    </r>
    <r>
      <rPr>
        <sz val="11"/>
        <rFont val="Verdana"/>
        <family val="2"/>
      </rPr>
      <t xml:space="preserve">. Sollten Sie weitere Müllsäcke benötigen, so können Sie diese käuflich beim MKW Wertstoffhof, Gewerbestr.62 in Südbrookmerland (Entfernung ca. 2km) erwerben. 
Wir bitten Sie alle übrig gebliebenen Lebensmittel, sowie die Spülmaschine und den Kühlschrank nach Ende des Urlaubes ausgeräumt zu hinterlassen. Die Endreinigung wird durch eine  Reinigungskraft nach Ende Ihres Urlaubes sichergestellt.
</t>
    </r>
    <r>
      <rPr>
        <b/>
        <sz val="11"/>
        <rFont val="Verdana"/>
        <family val="2"/>
      </rPr>
      <t>Das Ferienhaus ist besenrein zu hinterlassen.</t>
    </r>
  </si>
  <si>
    <t>Es ist ein Nichtraucherhaus. Rauchen ist innerhalb des Hauses verboten. Es besteht ein kostenloses begrenztes Wlan Datenvolumen je Monat zur Verfügung. Wenn dieses aufgebraucht ist, wird die Datenrate automatisch durch den Anbieter reduziert.</t>
  </si>
  <si>
    <t>Sämtliche Nebenkosten (außer der Übernachtungssteuer der Gemeinde Südbrookmerland) sind Bestandteil der ersten Nacht. Ab April 2026 erhebt die Gemeinde Südbookmerland eine Übernachtungssteuer von 3% auf die Gesamtkosten. Die Kosten sind durch den Mieter zu tragen und durch den Eigentümer an die Gemeinde abzuführen.</t>
  </si>
  <si>
    <t xml:space="preserve">Eine evtl. Mitnahme von Hunden muss beim Abschluss des Mietvertrages angegeben werden. Wegen der Hygiene ist es strengstens verboten, Haustiere mit ins Bett zu nehmen! Eine Mitnahme von Katzen ist leider untersagt.
Ferner ist zwingend darauf zu achten, dass kein Hundekot auf dem Rasen liegen bleibt.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</si>
</sst>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3" x14ac:knownFonts="1">
    <font>
      <sz val="11"/>
      <color theme="1"/>
      <name val="Calibri"/>
      <family val="2"/>
      <scheme val="minor"/>
    </font>
    <font>
      <sz val="11"/>
      <color indexed="8"/>
      <name val="Calibri"/>
      <family val="2"/>
    </font>
    <font>
      <b/>
      <sz val="11"/>
      <color indexed="8"/>
      <name val="Verdana"/>
      <family val="2"/>
    </font>
    <font>
      <sz val="11"/>
      <color indexed="8"/>
      <name val="Verdana"/>
      <family val="2"/>
    </font>
    <font>
      <b/>
      <sz val="11"/>
      <color indexed="8"/>
      <name val="Calibri"/>
      <family val="2"/>
    </font>
    <font>
      <b/>
      <sz val="20"/>
      <color indexed="8"/>
      <name val="Verdana"/>
      <family val="2"/>
    </font>
    <font>
      <b/>
      <sz val="11"/>
      <color indexed="8"/>
      <name val="Verdana"/>
      <family val="2"/>
    </font>
    <font>
      <sz val="11"/>
      <color indexed="8"/>
      <name val="Verdana"/>
      <family val="2"/>
    </font>
    <font>
      <sz val="10"/>
      <color indexed="8"/>
      <name val="Verdana"/>
      <family val="2"/>
    </font>
    <font>
      <sz val="9"/>
      <color indexed="8"/>
      <name val="Verdana"/>
      <family val="2"/>
    </font>
    <font>
      <b/>
      <u/>
      <sz val="14"/>
      <color indexed="8"/>
      <name val="Verdana"/>
      <family val="2"/>
    </font>
    <font>
      <sz val="12"/>
      <color indexed="8"/>
      <name val="Verdana"/>
      <family val="2"/>
    </font>
    <font>
      <sz val="12"/>
      <color indexed="8"/>
      <name val="Calibri"/>
      <family val="2"/>
    </font>
    <font>
      <b/>
      <sz val="9"/>
      <color indexed="8"/>
      <name val="Verdana"/>
      <family val="2"/>
    </font>
    <font>
      <u/>
      <sz val="10"/>
      <color indexed="8"/>
      <name val="Verdana"/>
      <family val="2"/>
    </font>
    <font>
      <u/>
      <sz val="11"/>
      <color indexed="8"/>
      <name val="Verdana"/>
      <family val="2"/>
    </font>
    <font>
      <sz val="11"/>
      <color indexed="8"/>
      <name val="Times New Roman"/>
      <family val="1"/>
    </font>
    <font>
      <b/>
      <sz val="14"/>
      <color indexed="8"/>
      <name val="Verdana"/>
      <family val="2"/>
    </font>
    <font>
      <sz val="9"/>
      <color indexed="8"/>
      <name val="Calibri"/>
      <family val="2"/>
    </font>
    <font>
      <sz val="8"/>
      <name val="Calibri"/>
      <family val="2"/>
    </font>
    <font>
      <sz val="14"/>
      <color indexed="8"/>
      <name val="Calibri"/>
      <family val="2"/>
    </font>
    <font>
      <sz val="14"/>
      <color indexed="8"/>
      <name val="Calibri"/>
      <family val="2"/>
    </font>
    <font>
      <sz val="11"/>
      <name val="Verdana"/>
      <family val="2"/>
    </font>
    <font>
      <sz val="11"/>
      <name val="Calibri"/>
      <family val="2"/>
    </font>
    <font>
      <sz val="14"/>
      <color indexed="8"/>
      <name val="Verdana"/>
      <family val="2"/>
    </font>
    <font>
      <sz val="11"/>
      <color theme="1"/>
      <name val="Verdana"/>
      <family val="2"/>
    </font>
    <font>
      <u/>
      <sz val="11"/>
      <color theme="10"/>
      <name val="Calibri"/>
      <family val="2"/>
      <scheme val="minor"/>
    </font>
    <font>
      <sz val="10"/>
      <color rgb="FF444A58"/>
      <name val="Consolas"/>
      <family val="3"/>
    </font>
    <font>
      <b/>
      <sz val="16"/>
      <color rgb="FF000000"/>
      <name val="Verdana"/>
      <family val="2"/>
    </font>
    <font>
      <sz val="16"/>
      <color rgb="FF000000"/>
      <name val="Verdana"/>
      <family val="2"/>
    </font>
    <font>
      <b/>
      <sz val="14"/>
      <color theme="1"/>
      <name val="Verdana"/>
      <family val="2"/>
    </font>
    <font>
      <b/>
      <sz val="11"/>
      <name val="Verdana"/>
      <family val="2"/>
    </font>
    <font>
      <sz val="11"/>
      <color rgb="FF000000"/>
      <name val="Verdana"/>
      <family val="2"/>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67">
    <xf numFmtId="0" fontId="0" fillId="0" borderId="0" xfId="0"/>
    <xf numFmtId="0" fontId="5" fillId="2" borderId="0" xfId="0" applyFont="1" applyFill="1" applyAlignment="1">
      <alignment vertical="center"/>
    </xf>
    <xf numFmtId="0" fontId="0" fillId="2" borderId="0" xfId="0" applyFill="1"/>
    <xf numFmtId="0" fontId="6" fillId="2" borderId="0" xfId="0" applyFont="1" applyFill="1" applyAlignment="1">
      <alignment vertical="center"/>
    </xf>
    <xf numFmtId="0" fontId="6" fillId="2" borderId="0" xfId="0" applyFont="1" applyFill="1" applyAlignment="1">
      <alignment horizontal="right" vertical="center"/>
    </xf>
    <xf numFmtId="14" fontId="6" fillId="2" borderId="0" xfId="0" applyNumberFormat="1" applyFont="1" applyFill="1"/>
    <xf numFmtId="0" fontId="6" fillId="2" borderId="0" xfId="0" applyFont="1" applyFill="1" applyAlignment="1">
      <alignment horizontal="center"/>
    </xf>
    <xf numFmtId="0" fontId="6" fillId="2" borderId="0" xfId="0" applyFont="1" applyFill="1" applyAlignment="1">
      <alignment horizontal="left"/>
    </xf>
    <xf numFmtId="14" fontId="6" fillId="2" borderId="0" xfId="0" applyNumberFormat="1" applyFont="1" applyFill="1" applyAlignment="1">
      <alignment vertical="center"/>
    </xf>
    <xf numFmtId="0" fontId="8" fillId="2" borderId="0" xfId="0" applyFont="1" applyFill="1" applyAlignment="1">
      <alignment vertical="center" wrapText="1"/>
    </xf>
    <xf numFmtId="0" fontId="0" fillId="2" borderId="0" xfId="0" applyFill="1" applyAlignment="1">
      <alignment vertical="center" wrapText="1"/>
    </xf>
    <xf numFmtId="0" fontId="0" fillId="2" borderId="2" xfId="0" applyFill="1" applyBorder="1"/>
    <xf numFmtId="0" fontId="0" fillId="2" borderId="3" xfId="0" applyFill="1" applyBorder="1"/>
    <xf numFmtId="0" fontId="0" fillId="2" borderId="5" xfId="0" applyFill="1" applyBorder="1"/>
    <xf numFmtId="0" fontId="8" fillId="2" borderId="6" xfId="0" applyFont="1" applyFill="1" applyBorder="1" applyAlignment="1">
      <alignment vertical="center"/>
    </xf>
    <xf numFmtId="0" fontId="0" fillId="2" borderId="6" xfId="0" applyFill="1" applyBorder="1"/>
    <xf numFmtId="0" fontId="0" fillId="2" borderId="7" xfId="0" applyFill="1" applyBorder="1"/>
    <xf numFmtId="0" fontId="8" fillId="2" borderId="0" xfId="0" applyFont="1" applyFill="1" applyAlignment="1">
      <alignment vertical="center"/>
    </xf>
    <xf numFmtId="0" fontId="10" fillId="2" borderId="8" xfId="0" applyFont="1" applyFill="1" applyBorder="1" applyAlignment="1">
      <alignment vertical="center"/>
    </xf>
    <xf numFmtId="0" fontId="10" fillId="2" borderId="2" xfId="0" applyFont="1" applyFill="1" applyBorder="1" applyAlignment="1">
      <alignment vertical="center"/>
    </xf>
    <xf numFmtId="0" fontId="10" fillId="2" borderId="4" xfId="0" applyFont="1" applyFill="1" applyBorder="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5" xfId="0" applyFont="1" applyFill="1" applyBorder="1"/>
    <xf numFmtId="0" fontId="11" fillId="2" borderId="9" xfId="0" applyFont="1" applyFill="1" applyBorder="1" applyAlignment="1">
      <alignment vertical="center"/>
    </xf>
    <xf numFmtId="0" fontId="11" fillId="2" borderId="6" xfId="0" applyFont="1" applyFill="1" applyBorder="1" applyAlignment="1">
      <alignment vertical="center"/>
    </xf>
    <xf numFmtId="0" fontId="13" fillId="2" borderId="0" xfId="0" applyFont="1" applyFill="1" applyAlignment="1">
      <alignment vertical="center"/>
    </xf>
    <xf numFmtId="0" fontId="14" fillId="2" borderId="0" xfId="0" applyFont="1" applyFill="1" applyAlignment="1" applyProtection="1">
      <alignment vertical="center"/>
      <protection locked="0"/>
    </xf>
    <xf numFmtId="0" fontId="15" fillId="2" borderId="0" xfId="0" applyFont="1" applyFill="1" applyAlignment="1">
      <alignment vertical="center"/>
    </xf>
    <xf numFmtId="0" fontId="7" fillId="2" borderId="0" xfId="0" applyFont="1" applyFill="1" applyAlignment="1">
      <alignment vertical="center"/>
    </xf>
    <xf numFmtId="0" fontId="16" fillId="2" borderId="0" xfId="0" applyFont="1" applyFill="1" applyAlignment="1">
      <alignment horizontal="left" vertical="center" indent="5"/>
    </xf>
    <xf numFmtId="0" fontId="8" fillId="2" borderId="0" xfId="0" applyFont="1" applyFill="1" applyAlignment="1">
      <alignment horizontal="right" vertical="center"/>
    </xf>
    <xf numFmtId="0" fontId="0" fillId="2" borderId="0" xfId="0" applyFill="1" applyAlignment="1">
      <alignment horizontal="right"/>
    </xf>
    <xf numFmtId="0" fontId="3" fillId="2" borderId="0" xfId="0" applyFont="1" applyFill="1" applyAlignment="1">
      <alignment vertical="center"/>
    </xf>
    <xf numFmtId="0" fontId="3" fillId="2" borderId="0" xfId="0" applyFont="1" applyFill="1" applyAlignment="1">
      <alignment horizontal="left" vertical="center"/>
    </xf>
    <xf numFmtId="0" fontId="0" fillId="2" borderId="0" xfId="0" applyFill="1" applyAlignment="1">
      <alignment horizontal="left"/>
    </xf>
    <xf numFmtId="0" fontId="3" fillId="2" borderId="0" xfId="0" applyFont="1" applyFill="1" applyAlignment="1">
      <alignment horizontal="left" vertical="center" wrapText="1"/>
    </xf>
    <xf numFmtId="0" fontId="2" fillId="2" borderId="0" xfId="0" applyFont="1" applyFill="1" applyAlignment="1">
      <alignment vertical="center"/>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0" xfId="0" applyFont="1" applyFill="1" applyAlignment="1">
      <alignment vertical="center" wrapText="1"/>
    </xf>
    <xf numFmtId="0" fontId="3" fillId="2" borderId="15"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xf>
    <xf numFmtId="0" fontId="1" fillId="2" borderId="0" xfId="0" applyFont="1" applyFill="1"/>
    <xf numFmtId="0" fontId="2" fillId="2" borderId="4" xfId="0" applyFont="1" applyFill="1" applyBorder="1" applyAlignment="1">
      <alignment vertical="center"/>
    </xf>
    <xf numFmtId="0" fontId="3" fillId="2" borderId="9" xfId="0" applyFont="1" applyFill="1" applyBorder="1" applyAlignment="1">
      <alignment vertical="center"/>
    </xf>
    <xf numFmtId="0" fontId="0" fillId="2" borderId="0" xfId="0" applyFill="1" applyAlignment="1">
      <alignment horizontal="justify"/>
    </xf>
    <xf numFmtId="0" fontId="7" fillId="2" borderId="0" xfId="0" applyFont="1" applyFill="1" applyAlignment="1">
      <alignment horizontal="justify" vertical="center"/>
    </xf>
    <xf numFmtId="164" fontId="11" fillId="2" borderId="0" xfId="0" applyNumberFormat="1" applyFont="1" applyFill="1"/>
    <xf numFmtId="0" fontId="17" fillId="2" borderId="4" xfId="0" applyFont="1" applyFill="1" applyBorder="1" applyAlignment="1">
      <alignment horizontal="justify" vertical="center"/>
    </xf>
    <xf numFmtId="0" fontId="20" fillId="2" borderId="0" xfId="0" applyFont="1" applyFill="1" applyAlignment="1">
      <alignment horizontal="justify" vertical="center"/>
    </xf>
    <xf numFmtId="0" fontId="21" fillId="2" borderId="0" xfId="0" applyFont="1" applyFill="1" applyAlignment="1">
      <alignment horizontal="justify" vertical="center"/>
    </xf>
    <xf numFmtId="0" fontId="24" fillId="2" borderId="4" xfId="0" applyFont="1" applyFill="1" applyBorder="1" applyAlignment="1">
      <alignment horizontal="justify" vertical="center"/>
    </xf>
    <xf numFmtId="164" fontId="25" fillId="2" borderId="0" xfId="0" applyNumberFormat="1" applyFont="1" applyFill="1"/>
    <xf numFmtId="164" fontId="25" fillId="2" borderId="5" xfId="0" applyNumberFormat="1" applyFont="1" applyFill="1" applyBorder="1"/>
    <xf numFmtId="164" fontId="25" fillId="0" borderId="5" xfId="0" applyNumberFormat="1" applyFont="1" applyBorder="1" applyAlignment="1">
      <alignment horizontal="left" vertical="center"/>
    </xf>
    <xf numFmtId="164" fontId="25" fillId="2" borderId="0" xfId="0" applyNumberFormat="1" applyFont="1" applyFill="1" applyAlignment="1">
      <alignment horizontal="right" vertical="center"/>
    </xf>
    <xf numFmtId="164" fontId="25" fillId="0" borderId="5" xfId="0" applyNumberFormat="1" applyFont="1" applyBorder="1" applyAlignment="1">
      <alignment horizontal="right" vertical="center"/>
    </xf>
    <xf numFmtId="0" fontId="3" fillId="2" borderId="0" xfId="0" applyFont="1" applyFill="1" applyAlignment="1" applyProtection="1">
      <alignment horizontal="left" vertical="center"/>
      <protection locked="0"/>
    </xf>
    <xf numFmtId="164" fontId="3" fillId="2" borderId="1" xfId="0" applyNumberFormat="1" applyFont="1" applyFill="1" applyBorder="1"/>
    <xf numFmtId="164" fontId="3" fillId="2" borderId="0" xfId="0" applyNumberFormat="1" applyFont="1" applyFill="1"/>
    <xf numFmtId="14" fontId="7" fillId="2" borderId="0" xfId="0" applyNumberFormat="1" applyFont="1" applyFill="1" applyAlignment="1" applyProtection="1">
      <alignment vertical="center"/>
      <protection locked="0"/>
    </xf>
    <xf numFmtId="14" fontId="7" fillId="2" borderId="1" xfId="0" applyNumberFormat="1" applyFont="1" applyFill="1" applyBorder="1" applyAlignment="1" applyProtection="1">
      <alignment horizontal="center" vertical="center"/>
      <protection locked="0"/>
    </xf>
    <xf numFmtId="14" fontId="25" fillId="2" borderId="1" xfId="0" applyNumberFormat="1" applyFont="1" applyFill="1" applyBorder="1" applyAlignment="1" applyProtection="1">
      <alignment horizontal="center" vertical="center"/>
      <protection locked="0"/>
    </xf>
    <xf numFmtId="1" fontId="7" fillId="2" borderId="1" xfId="0" applyNumberFormat="1" applyFont="1" applyFill="1" applyBorder="1" applyAlignment="1">
      <alignment horizontal="center"/>
    </xf>
    <xf numFmtId="1" fontId="25" fillId="2" borderId="1" xfId="0" applyNumberFormat="1" applyFont="1" applyFill="1" applyBorder="1" applyAlignment="1" applyProtection="1">
      <alignment horizontal="center" vertical="center" wrapText="1"/>
      <protection locked="0"/>
    </xf>
    <xf numFmtId="1" fontId="0" fillId="2" borderId="0" xfId="0" applyNumberFormat="1" applyFill="1" applyAlignment="1">
      <alignment horizontal="left" vertical="center" wrapText="1"/>
    </xf>
    <xf numFmtId="0" fontId="3" fillId="0" borderId="4" xfId="0" applyFont="1" applyBorder="1" applyAlignment="1">
      <alignment vertical="center"/>
    </xf>
    <xf numFmtId="0" fontId="3" fillId="0" borderId="0" xfId="0" applyFont="1" applyAlignment="1" applyProtection="1">
      <alignment horizontal="left" vertical="center"/>
      <protection locked="0"/>
    </xf>
    <xf numFmtId="1" fontId="27" fillId="0" borderId="0" xfId="0" applyNumberFormat="1" applyFont="1" applyAlignment="1">
      <alignment horizontal="center" vertical="center" readingOrder="1"/>
    </xf>
    <xf numFmtId="0" fontId="3" fillId="0" borderId="0" xfId="0" applyFont="1" applyAlignment="1">
      <alignment vertical="center"/>
    </xf>
    <xf numFmtId="0" fontId="1" fillId="0" borderId="0" xfId="0" applyFont="1"/>
    <xf numFmtId="0" fontId="12" fillId="0" borderId="5" xfId="0" applyFont="1" applyBorder="1"/>
    <xf numFmtId="2" fontId="3" fillId="2" borderId="19" xfId="0" applyNumberFormat="1" applyFont="1" applyFill="1" applyBorder="1" applyAlignment="1">
      <alignment horizontal="right"/>
    </xf>
    <xf numFmtId="2" fontId="0" fillId="2" borderId="20" xfId="0" applyNumberFormat="1" applyFill="1" applyBorder="1" applyAlignment="1">
      <alignment horizontal="right"/>
    </xf>
    <xf numFmtId="0" fontId="5" fillId="2" borderId="0" xfId="0" applyFont="1" applyFill="1" applyAlignment="1">
      <alignment vertical="top"/>
    </xf>
    <xf numFmtId="0" fontId="28" fillId="2" borderId="0" xfId="0" applyFont="1" applyFill="1" applyAlignment="1">
      <alignment vertical="center"/>
    </xf>
    <xf numFmtId="14" fontId="3" fillId="2" borderId="0" xfId="0" applyNumberFormat="1" applyFont="1" applyFill="1" applyAlignment="1">
      <alignment vertical="center"/>
    </xf>
    <xf numFmtId="0" fontId="9" fillId="2" borderId="0" xfId="0" applyFont="1" applyFill="1" applyAlignment="1">
      <alignment vertical="center"/>
    </xf>
    <xf numFmtId="0" fontId="18" fillId="2" borderId="0" xfId="0" applyFont="1" applyFill="1"/>
    <xf numFmtId="0" fontId="27" fillId="0" borderId="0" xfId="0" applyFont="1" applyAlignment="1">
      <alignment horizontal="center" vertical="center" readingOrder="1"/>
    </xf>
    <xf numFmtId="0" fontId="3" fillId="2" borderId="4" xfId="0" applyFont="1" applyFill="1" applyBorder="1" applyAlignment="1">
      <alignment horizontal="justify" vertical="center"/>
    </xf>
    <xf numFmtId="0" fontId="0" fillId="0" borderId="5" xfId="0" applyBorder="1"/>
    <xf numFmtId="0" fontId="32" fillId="2" borderId="4" xfId="0" applyFont="1" applyFill="1" applyBorder="1" applyAlignment="1">
      <alignment horizontal="justify" vertical="center"/>
    </xf>
    <xf numFmtId="0" fontId="3" fillId="2" borderId="22" xfId="0" applyFont="1" applyFill="1" applyBorder="1" applyAlignment="1">
      <alignment vertical="center" wrapText="1"/>
    </xf>
    <xf numFmtId="0" fontId="0" fillId="2" borderId="23" xfId="0" applyFill="1" applyBorder="1" applyAlignment="1">
      <alignment vertical="center" wrapText="1"/>
    </xf>
    <xf numFmtId="0" fontId="3" fillId="2" borderId="0" xfId="0" applyFont="1" applyFill="1" applyAlignment="1">
      <alignment horizontal="justify" vertical="center"/>
    </xf>
    <xf numFmtId="0" fontId="0" fillId="0" borderId="0" xfId="0" applyAlignment="1">
      <alignment horizontal="justify"/>
    </xf>
    <xf numFmtId="0" fontId="3" fillId="2" borderId="0" xfId="0" applyFont="1" applyFill="1" applyAlignment="1">
      <alignment horizontal="justify" vertical="center" wrapText="1"/>
    </xf>
    <xf numFmtId="0" fontId="0" fillId="2" borderId="0" xfId="0" applyFill="1" applyAlignment="1">
      <alignment horizontal="justify"/>
    </xf>
    <xf numFmtId="0" fontId="3" fillId="2" borderId="0" xfId="0" applyFont="1" applyFill="1" applyAlignment="1">
      <alignment horizontal="justify" vertical="top" wrapText="1"/>
    </xf>
    <xf numFmtId="0" fontId="0" fillId="2" borderId="0" xfId="0" applyFill="1" applyAlignment="1">
      <alignment horizontal="justify" vertical="top"/>
    </xf>
    <xf numFmtId="0" fontId="22" fillId="2" borderId="0" xfId="0" applyFont="1" applyFill="1" applyAlignment="1">
      <alignment horizontal="justify" vertical="top" wrapText="1"/>
    </xf>
    <xf numFmtId="0" fontId="23" fillId="2" borderId="0" xfId="0" applyFont="1" applyFill="1" applyAlignment="1">
      <alignment horizontal="justify" vertical="top"/>
    </xf>
    <xf numFmtId="0" fontId="7" fillId="2" borderId="0" xfId="0" applyFont="1" applyFill="1" applyAlignment="1">
      <alignment horizontal="justify" vertical="center" wrapText="1"/>
    </xf>
    <xf numFmtId="0" fontId="0" fillId="0" borderId="0" xfId="0" applyAlignment="1">
      <alignment horizontal="justify" vertical="top"/>
    </xf>
    <xf numFmtId="0" fontId="32" fillId="2" borderId="4" xfId="0" applyFont="1" applyFill="1" applyBorder="1" applyAlignment="1">
      <alignment horizontal="justify" vertical="center"/>
    </xf>
    <xf numFmtId="0" fontId="0" fillId="0" borderId="0" xfId="0"/>
    <xf numFmtId="0" fontId="3" fillId="2" borderId="0" xfId="0" applyFont="1" applyFill="1" applyAlignment="1">
      <alignment horizontal="center" vertical="center"/>
    </xf>
    <xf numFmtId="0" fontId="0" fillId="2" borderId="0" xfId="0" applyFill="1" applyAlignment="1">
      <alignment horizontal="center"/>
    </xf>
    <xf numFmtId="0" fontId="0" fillId="0" borderId="0" xfId="0" applyAlignment="1">
      <alignment horizontal="center" vertical="center"/>
    </xf>
    <xf numFmtId="49" fontId="3" fillId="2" borderId="26" xfId="0" applyNumberFormat="1" applyFont="1" applyFill="1" applyBorder="1" applyAlignment="1" applyProtection="1">
      <alignment horizontal="left" vertical="center" wrapText="1"/>
      <protection locked="0"/>
    </xf>
    <xf numFmtId="49" fontId="3" fillId="2" borderId="21" xfId="0" applyNumberFormat="1" applyFont="1" applyFill="1" applyBorder="1" applyAlignment="1" applyProtection="1">
      <alignment horizontal="left" vertical="center" wrapText="1"/>
      <protection locked="0"/>
    </xf>
    <xf numFmtId="49" fontId="0" fillId="2" borderId="27" xfId="0" applyNumberFormat="1" applyFill="1" applyBorder="1" applyAlignment="1" applyProtection="1">
      <alignment horizontal="left" vertical="center" wrapText="1"/>
      <protection locked="0"/>
    </xf>
    <xf numFmtId="0" fontId="2" fillId="2" borderId="0" xfId="0" applyFont="1" applyFill="1" applyAlignment="1">
      <alignment vertical="center" wrapText="1"/>
    </xf>
    <xf numFmtId="0" fontId="4" fillId="2" borderId="0" xfId="0" applyFont="1" applyFill="1" applyAlignment="1">
      <alignment vertical="center" wrapText="1"/>
    </xf>
    <xf numFmtId="0" fontId="0" fillId="2" borderId="0" xfId="0" applyFill="1" applyAlignment="1">
      <alignment vertical="center" wrapText="1"/>
    </xf>
    <xf numFmtId="0" fontId="3" fillId="2" borderId="24"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3" fillId="2" borderId="22"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3" fillId="2" borderId="0" xfId="0" applyFont="1" applyFill="1" applyAlignment="1">
      <alignment vertical="center" wrapText="1"/>
    </xf>
    <xf numFmtId="2" fontId="3" fillId="2" borderId="19" xfId="0" applyNumberFormat="1" applyFont="1" applyFill="1" applyBorder="1" applyAlignment="1">
      <alignment horizontal="right"/>
    </xf>
    <xf numFmtId="2" fontId="3" fillId="2" borderId="20" xfId="0" applyNumberFormat="1" applyFont="1" applyFill="1" applyBorder="1" applyAlignment="1">
      <alignment horizontal="right"/>
    </xf>
    <xf numFmtId="0" fontId="3" fillId="2" borderId="4" xfId="0" applyFont="1" applyFill="1" applyBorder="1" applyAlignment="1">
      <alignment horizontal="justify" vertical="center"/>
    </xf>
    <xf numFmtId="0" fontId="0" fillId="0" borderId="5" xfId="0" applyBorder="1"/>
    <xf numFmtId="0" fontId="2" fillId="2" borderId="4" xfId="0" applyFont="1" applyFill="1" applyBorder="1" applyAlignment="1">
      <alignment horizontal="justify" vertical="center"/>
    </xf>
    <xf numFmtId="0" fontId="1" fillId="2" borderId="0" xfId="0" applyFont="1" applyFill="1"/>
    <xf numFmtId="2" fontId="3" fillId="2" borderId="19" xfId="0" applyNumberFormat="1" applyFont="1" applyFill="1" applyBorder="1" applyAlignment="1" applyProtection="1">
      <alignment horizontal="right"/>
      <protection locked="0"/>
    </xf>
    <xf numFmtId="2" fontId="0" fillId="2" borderId="20" xfId="0" applyNumberFormat="1" applyFill="1" applyBorder="1" applyAlignment="1" applyProtection="1">
      <alignment horizontal="right"/>
      <protection locked="0"/>
    </xf>
    <xf numFmtId="164" fontId="11" fillId="2" borderId="0" xfId="0" applyNumberFormat="1" applyFont="1" applyFill="1" applyAlignment="1">
      <alignment horizontal="center" vertical="center"/>
    </xf>
    <xf numFmtId="0" fontId="0" fillId="2" borderId="0" xfId="0" applyFill="1" applyAlignment="1">
      <alignment horizontal="center" vertical="center"/>
    </xf>
    <xf numFmtId="2" fontId="0" fillId="2" borderId="20" xfId="0" applyNumberFormat="1" applyFill="1" applyBorder="1" applyAlignment="1">
      <alignment horizontal="right"/>
    </xf>
    <xf numFmtId="0" fontId="14" fillId="2" borderId="0" xfId="0" applyFont="1" applyFill="1" applyAlignment="1" applyProtection="1">
      <alignment horizontal="right" vertical="center"/>
      <protection locked="0"/>
    </xf>
    <xf numFmtId="0" fontId="0" fillId="2" borderId="0" xfId="0" applyFill="1" applyAlignment="1">
      <alignment horizontal="right"/>
    </xf>
    <xf numFmtId="0" fontId="0" fillId="0" borderId="20" xfId="0" applyBorder="1" applyAlignment="1">
      <alignment horizontal="right"/>
    </xf>
    <xf numFmtId="0" fontId="17" fillId="2" borderId="0" xfId="0" applyFont="1" applyFill="1" applyAlignment="1">
      <alignment horizontal="center"/>
    </xf>
    <xf numFmtId="0" fontId="30" fillId="0" borderId="0" xfId="0" applyFont="1" applyAlignment="1">
      <alignment horizontal="center"/>
    </xf>
    <xf numFmtId="0" fontId="26" fillId="2" borderId="24" xfId="1" applyFill="1" applyBorder="1" applyAlignment="1">
      <alignment vertical="center" wrapText="1"/>
    </xf>
    <xf numFmtId="0" fontId="0" fillId="2" borderId="25" xfId="0"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vertical="center" wrapText="1"/>
    </xf>
    <xf numFmtId="0" fontId="17" fillId="2" borderId="8" xfId="0" applyFont="1" applyFill="1" applyBorder="1" applyAlignment="1">
      <alignment horizontal="justify" vertical="center"/>
    </xf>
    <xf numFmtId="0" fontId="20" fillId="2" borderId="2" xfId="0" applyFont="1" applyFill="1" applyBorder="1" applyAlignment="1">
      <alignment horizontal="justify" vertical="center"/>
    </xf>
    <xf numFmtId="0" fontId="21" fillId="2" borderId="2" xfId="0" applyFont="1" applyFill="1" applyBorder="1" applyAlignment="1">
      <alignment horizontal="justify" vertical="center"/>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0" fillId="2" borderId="5" xfId="0" applyFill="1" applyBorder="1" applyAlignment="1">
      <alignment horizontal="left" vertical="center" wrapText="1"/>
    </xf>
    <xf numFmtId="0" fontId="3" fillId="2" borderId="36"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3" xfId="0" applyFill="1" applyBorder="1" applyAlignment="1">
      <alignment horizontal="center" vertical="center" wrapText="1"/>
    </xf>
    <xf numFmtId="0" fontId="3" fillId="2" borderId="36" xfId="0" applyFont="1" applyFill="1" applyBorder="1" applyAlignment="1">
      <alignment vertical="center" wrapText="1"/>
    </xf>
    <xf numFmtId="0" fontId="0" fillId="2" borderId="38" xfId="0" applyFill="1" applyBorder="1" applyAlignment="1">
      <alignment vertical="center" wrapText="1"/>
    </xf>
    <xf numFmtId="0" fontId="3" fillId="2" borderId="30" xfId="0" applyFont="1" applyFill="1" applyBorder="1" applyAlignment="1">
      <alignment vertical="center" wrapText="1"/>
    </xf>
    <xf numFmtId="0" fontId="0" fillId="2" borderId="32" xfId="0" applyFill="1" applyBorder="1" applyAlignment="1">
      <alignment vertical="center" wrapText="1"/>
    </xf>
    <xf numFmtId="0" fontId="3" fillId="2" borderId="33" xfId="0" applyFont="1" applyFill="1" applyBorder="1" applyAlignment="1">
      <alignment vertical="center" wrapText="1"/>
    </xf>
    <xf numFmtId="0" fontId="0" fillId="2" borderId="35" xfId="0" applyFill="1" applyBorder="1" applyAlignment="1">
      <alignment vertical="center" wrapText="1"/>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0" fillId="2" borderId="32" xfId="0" applyFill="1" applyBorder="1" applyAlignment="1" applyProtection="1">
      <alignment horizontal="left" vertical="center" wrapText="1"/>
      <protection locked="0"/>
    </xf>
    <xf numFmtId="0" fontId="3" fillId="2" borderId="33" xfId="0" applyFont="1" applyFill="1" applyBorder="1" applyAlignment="1" applyProtection="1">
      <alignment horizontal="left" vertical="center" wrapText="1"/>
      <protection locked="0"/>
    </xf>
    <xf numFmtId="0" fontId="3" fillId="2" borderId="34" xfId="0" applyFont="1" applyFill="1" applyBorder="1" applyAlignment="1" applyProtection="1">
      <alignment horizontal="left" vertical="center" wrapText="1"/>
      <protection locked="0"/>
    </xf>
    <xf numFmtId="0" fontId="0" fillId="2" borderId="35" xfId="0" applyFill="1" applyBorder="1" applyAlignment="1" applyProtection="1">
      <alignment horizontal="left" vertical="center" wrapText="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rohde2000@gmx.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5"/>
  <sheetViews>
    <sheetView tabSelected="1" zoomScale="90" zoomScaleNormal="90" workbookViewId="0">
      <selection activeCell="C5" sqref="C5"/>
    </sheetView>
  </sheetViews>
  <sheetFormatPr baseColWidth="10" defaultColWidth="11.44140625" defaultRowHeight="14.4" x14ac:dyDescent="0.3"/>
  <cols>
    <col min="1" max="1" width="25" style="2" customWidth="1"/>
    <col min="2" max="2" width="0.6640625" style="2" hidden="1" customWidth="1"/>
    <col min="3" max="3" width="17.33203125" style="2" customWidth="1"/>
    <col min="4" max="4" width="6.33203125" style="2" customWidth="1"/>
    <col min="5" max="5" width="17.44140625" style="2" customWidth="1"/>
    <col min="6" max="6" width="3.109375" style="2" customWidth="1"/>
    <col min="7" max="7" width="16.109375" style="2" customWidth="1"/>
    <col min="8" max="8" width="10.44140625" style="2" customWidth="1"/>
    <col min="9" max="9" width="13" style="2" customWidth="1"/>
    <col min="10" max="16384" width="11.44140625" style="2"/>
  </cols>
  <sheetData>
    <row r="1" spans="1:9" ht="23.25" customHeight="1" x14ac:dyDescent="0.3">
      <c r="A1" s="85" t="s">
        <v>59</v>
      </c>
      <c r="B1" s="1"/>
      <c r="C1" s="84"/>
      <c r="D1" s="1"/>
      <c r="E1" s="1"/>
    </row>
    <row r="2" spans="1:9" ht="1.95" customHeight="1" x14ac:dyDescent="0.3"/>
    <row r="3" spans="1:9" ht="18.75" customHeight="1" x14ac:dyDescent="0.3">
      <c r="A3" s="37" t="s">
        <v>35</v>
      </c>
      <c r="B3" s="3"/>
      <c r="C3" s="3"/>
      <c r="D3" s="3"/>
      <c r="E3" s="3"/>
    </row>
    <row r="4" spans="1:9" ht="9" customHeight="1" x14ac:dyDescent="0.3">
      <c r="A4" s="3"/>
      <c r="B4" s="3"/>
      <c r="C4" s="3"/>
      <c r="D4" s="3"/>
      <c r="E4" s="3"/>
    </row>
    <row r="5" spans="1:9" x14ac:dyDescent="0.3">
      <c r="A5" s="4" t="s">
        <v>11</v>
      </c>
      <c r="B5" s="70"/>
      <c r="C5" s="72"/>
      <c r="D5" s="3" t="s">
        <v>12</v>
      </c>
      <c r="E5" s="71"/>
      <c r="F5" s="5"/>
      <c r="G5" s="6" t="s">
        <v>19</v>
      </c>
      <c r="H5" s="73">
        <f>E5-C5</f>
        <v>0</v>
      </c>
      <c r="I5" s="7" t="s">
        <v>13</v>
      </c>
    </row>
    <row r="6" spans="1:9" ht="3.75" customHeight="1" x14ac:dyDescent="0.3">
      <c r="A6" s="4"/>
      <c r="B6" s="8"/>
      <c r="C6" s="8"/>
      <c r="D6" s="3"/>
      <c r="E6" s="3"/>
      <c r="F6" s="5"/>
      <c r="G6" s="6"/>
      <c r="H6" s="6"/>
      <c r="I6" s="7"/>
    </row>
    <row r="7" spans="1:9" ht="17.399999999999999" x14ac:dyDescent="0.3">
      <c r="A7" s="87" t="s">
        <v>64</v>
      </c>
      <c r="B7" s="88"/>
      <c r="C7" s="137" t="s">
        <v>0</v>
      </c>
      <c r="D7" s="138"/>
      <c r="E7" s="138"/>
      <c r="F7" s="88"/>
      <c r="G7" s="88" t="s">
        <v>65</v>
      </c>
      <c r="H7" s="88"/>
      <c r="I7" s="88"/>
    </row>
    <row r="8" spans="1:9" ht="8.25" customHeight="1" thickBot="1" x14ac:dyDescent="0.35"/>
    <row r="9" spans="1:9" ht="15" thickBot="1" x14ac:dyDescent="0.35">
      <c r="A9" s="38"/>
      <c r="B9" s="152" t="s">
        <v>1</v>
      </c>
      <c r="C9" s="153"/>
      <c r="D9" s="153"/>
      <c r="E9" s="154"/>
      <c r="F9" s="39"/>
      <c r="G9" s="40" t="s">
        <v>2</v>
      </c>
      <c r="H9" s="41"/>
    </row>
    <row r="10" spans="1:9" ht="17.25" customHeight="1" x14ac:dyDescent="0.3">
      <c r="A10" s="42" t="s">
        <v>3</v>
      </c>
      <c r="B10" s="149"/>
      <c r="C10" s="150"/>
      <c r="D10" s="150"/>
      <c r="E10" s="151"/>
      <c r="F10" s="43" t="s">
        <v>6</v>
      </c>
      <c r="G10" s="155" t="s">
        <v>20</v>
      </c>
      <c r="H10" s="156"/>
    </row>
    <row r="11" spans="1:9" ht="4.95" customHeight="1" x14ac:dyDescent="0.3">
      <c r="A11" s="44"/>
      <c r="B11" s="146"/>
      <c r="C11" s="147"/>
      <c r="D11" s="147"/>
      <c r="E11" s="148"/>
      <c r="F11" s="43"/>
      <c r="G11" s="45"/>
      <c r="H11" s="46"/>
    </row>
    <row r="12" spans="1:9" ht="17.25" customHeight="1" x14ac:dyDescent="0.3">
      <c r="A12" s="47" t="s">
        <v>39</v>
      </c>
      <c r="B12" s="161"/>
      <c r="C12" s="162"/>
      <c r="D12" s="162"/>
      <c r="E12" s="163"/>
      <c r="F12" s="43" t="s">
        <v>6</v>
      </c>
      <c r="G12" s="157" t="s">
        <v>28</v>
      </c>
      <c r="H12" s="158"/>
    </row>
    <row r="13" spans="1:9" ht="17.25" customHeight="1" x14ac:dyDescent="0.3">
      <c r="A13" s="48" t="s">
        <v>4</v>
      </c>
      <c r="B13" s="164"/>
      <c r="C13" s="165"/>
      <c r="D13" s="165"/>
      <c r="E13" s="166"/>
      <c r="F13" s="43" t="s">
        <v>6</v>
      </c>
      <c r="G13" s="159" t="s">
        <v>29</v>
      </c>
      <c r="H13" s="160"/>
    </row>
    <row r="14" spans="1:9" ht="5.4" customHeight="1" x14ac:dyDescent="0.3">
      <c r="A14" s="44"/>
      <c r="B14" s="146"/>
      <c r="C14" s="147"/>
      <c r="D14" s="147"/>
      <c r="E14" s="148"/>
      <c r="F14" s="43"/>
      <c r="G14" s="45"/>
      <c r="H14" s="46"/>
    </row>
    <row r="15" spans="1:9" ht="17.25" customHeight="1" x14ac:dyDescent="0.3">
      <c r="A15" s="47" t="s">
        <v>57</v>
      </c>
      <c r="B15" s="110"/>
      <c r="C15" s="111"/>
      <c r="D15" s="111"/>
      <c r="E15" s="112"/>
      <c r="F15" s="43" t="s">
        <v>6</v>
      </c>
      <c r="G15" s="141" t="s">
        <v>55</v>
      </c>
      <c r="H15" s="142"/>
    </row>
    <row r="16" spans="1:9" ht="17.25" customHeight="1" x14ac:dyDescent="0.3">
      <c r="A16" s="44"/>
      <c r="B16" s="119"/>
      <c r="C16" s="120"/>
      <c r="D16" s="120"/>
      <c r="E16" s="121"/>
      <c r="F16" s="43" t="s">
        <v>6</v>
      </c>
      <c r="G16" s="93" t="s">
        <v>56</v>
      </c>
      <c r="H16" s="94"/>
    </row>
    <row r="17" spans="1:9" ht="30.6" customHeight="1" thickBot="1" x14ac:dyDescent="0.35">
      <c r="A17" s="49" t="s">
        <v>5</v>
      </c>
      <c r="B17" s="116"/>
      <c r="C17" s="117"/>
      <c r="D17" s="117"/>
      <c r="E17" s="118"/>
      <c r="F17" s="50" t="s">
        <v>6</v>
      </c>
      <c r="G17" s="139" t="s">
        <v>58</v>
      </c>
      <c r="H17" s="140"/>
    </row>
    <row r="18" spans="1:9" ht="4.95" customHeight="1" x14ac:dyDescent="0.3">
      <c r="A18" s="9"/>
      <c r="B18" s="9"/>
      <c r="C18" s="9"/>
      <c r="D18" s="9"/>
      <c r="E18" s="10"/>
      <c r="F18" s="9"/>
      <c r="G18" s="9"/>
      <c r="H18" s="10"/>
    </row>
    <row r="19" spans="1:9" ht="20.25" customHeight="1" x14ac:dyDescent="0.3">
      <c r="A19" s="113" t="s">
        <v>17</v>
      </c>
      <c r="B19" s="114"/>
      <c r="C19" s="114"/>
      <c r="D19" s="115"/>
      <c r="E19" s="74"/>
      <c r="F19" s="10"/>
      <c r="G19" s="9"/>
      <c r="H19" s="10"/>
    </row>
    <row r="20" spans="1:9" ht="15.6" customHeight="1" x14ac:dyDescent="0.3">
      <c r="A20" s="122" t="s">
        <v>18</v>
      </c>
      <c r="B20" s="115"/>
      <c r="C20" s="115"/>
      <c r="D20" s="115"/>
      <c r="E20" s="74"/>
      <c r="F20" s="10"/>
      <c r="G20" s="9"/>
      <c r="H20" s="10"/>
    </row>
    <row r="21" spans="1:9" ht="16.95" customHeight="1" x14ac:dyDescent="0.3">
      <c r="A21" s="122" t="s">
        <v>30</v>
      </c>
      <c r="B21" s="115"/>
      <c r="C21" s="115"/>
      <c r="D21" s="115"/>
      <c r="E21" s="74"/>
      <c r="F21" s="10"/>
      <c r="G21" s="9"/>
      <c r="H21" s="10"/>
    </row>
    <row r="22" spans="1:9" ht="19.5" customHeight="1" x14ac:dyDescent="0.3">
      <c r="A22" s="122" t="s">
        <v>31</v>
      </c>
      <c r="B22" s="115"/>
      <c r="C22" s="115"/>
      <c r="D22" s="115"/>
      <c r="E22" s="74"/>
      <c r="F22" s="10"/>
      <c r="G22" s="9"/>
      <c r="H22" s="10"/>
    </row>
    <row r="23" spans="1:9" ht="8.4" customHeight="1" thickBot="1" x14ac:dyDescent="0.35">
      <c r="A23" s="43"/>
      <c r="B23" s="10"/>
      <c r="C23" s="10"/>
      <c r="D23" s="10"/>
      <c r="E23" s="75"/>
      <c r="F23" s="10"/>
      <c r="G23" s="9"/>
      <c r="H23" s="10"/>
    </row>
    <row r="24" spans="1:9" ht="18" x14ac:dyDescent="0.3">
      <c r="A24" s="143" t="s">
        <v>7</v>
      </c>
      <c r="B24" s="144"/>
      <c r="C24" s="145"/>
      <c r="D24" s="145"/>
      <c r="E24" s="145"/>
      <c r="F24" s="11"/>
      <c r="G24" s="11"/>
      <c r="H24" s="11"/>
      <c r="I24" s="12"/>
    </row>
    <row r="25" spans="1:9" ht="7.95" customHeight="1" x14ac:dyDescent="0.3">
      <c r="A25" s="58"/>
      <c r="B25" s="59"/>
      <c r="C25" s="60"/>
      <c r="D25" s="60"/>
      <c r="E25" s="60"/>
      <c r="I25" s="13"/>
    </row>
    <row r="26" spans="1:9" ht="12" customHeight="1" x14ac:dyDescent="0.3">
      <c r="A26" s="127" t="s">
        <v>14</v>
      </c>
      <c r="B26" s="106"/>
      <c r="C26" s="106"/>
      <c r="D26" s="106"/>
      <c r="E26" s="106"/>
      <c r="F26" s="106"/>
      <c r="G26" s="106"/>
      <c r="I26" s="13"/>
    </row>
    <row r="27" spans="1:9" ht="4.95" customHeight="1" x14ac:dyDescent="0.3">
      <c r="A27" s="58"/>
      <c r="B27" s="59"/>
      <c r="C27" s="60"/>
      <c r="D27" s="60"/>
      <c r="E27" s="60"/>
      <c r="I27" s="13"/>
    </row>
    <row r="28" spans="1:9" ht="12" customHeight="1" x14ac:dyDescent="0.3">
      <c r="A28" s="125" t="s">
        <v>47</v>
      </c>
      <c r="B28" s="106"/>
      <c r="C28" s="106"/>
      <c r="D28" s="106"/>
      <c r="E28" s="106"/>
      <c r="F28" s="106"/>
      <c r="G28" s="106"/>
      <c r="H28" s="65">
        <v>115</v>
      </c>
      <c r="I28" s="64"/>
    </row>
    <row r="29" spans="1:9" ht="4.95" customHeight="1" x14ac:dyDescent="0.3">
      <c r="A29" s="61"/>
      <c r="B29" s="59"/>
      <c r="C29" s="59"/>
      <c r="D29" s="59"/>
      <c r="E29" s="59"/>
      <c r="H29" s="62"/>
      <c r="I29" s="63"/>
    </row>
    <row r="30" spans="1:9" ht="12" customHeight="1" x14ac:dyDescent="0.3">
      <c r="A30" s="125" t="s">
        <v>48</v>
      </c>
      <c r="B30" s="106"/>
      <c r="C30" s="106"/>
      <c r="D30" s="106"/>
      <c r="E30" s="106"/>
      <c r="F30" s="106"/>
      <c r="G30" s="106"/>
      <c r="H30" s="65">
        <v>70</v>
      </c>
      <c r="I30" s="66"/>
    </row>
    <row r="31" spans="1:9" ht="15" customHeight="1" x14ac:dyDescent="0.3">
      <c r="A31" s="58"/>
      <c r="B31" s="59"/>
      <c r="C31" s="60"/>
      <c r="D31" s="60"/>
      <c r="E31" s="60"/>
      <c r="H31" s="62"/>
      <c r="I31" s="63"/>
    </row>
    <row r="32" spans="1:9" ht="12" customHeight="1" x14ac:dyDescent="0.3">
      <c r="A32" s="127" t="s">
        <v>15</v>
      </c>
      <c r="B32" s="128"/>
      <c r="C32" s="128"/>
      <c r="D32" s="128"/>
      <c r="E32" s="128"/>
      <c r="F32" s="128"/>
      <c r="G32" s="128"/>
      <c r="H32" s="62"/>
      <c r="I32" s="63"/>
    </row>
    <row r="33" spans="1:9" ht="5.25" customHeight="1" x14ac:dyDescent="0.3">
      <c r="A33" s="58"/>
      <c r="B33" s="59"/>
      <c r="C33" s="60"/>
      <c r="D33" s="60"/>
      <c r="E33" s="60"/>
      <c r="H33" s="62"/>
      <c r="I33" s="63"/>
    </row>
    <row r="34" spans="1:9" ht="12" customHeight="1" x14ac:dyDescent="0.3">
      <c r="A34" s="125" t="s">
        <v>47</v>
      </c>
      <c r="B34" s="106"/>
      <c r="C34" s="106"/>
      <c r="D34" s="106"/>
      <c r="E34" s="106"/>
      <c r="F34" s="106"/>
      <c r="G34" s="106"/>
      <c r="H34" s="65">
        <v>105</v>
      </c>
      <c r="I34" s="64"/>
    </row>
    <row r="35" spans="1:9" ht="4.95" customHeight="1" x14ac:dyDescent="0.3">
      <c r="A35" s="58"/>
      <c r="B35" s="59"/>
      <c r="C35" s="60"/>
      <c r="D35" s="60"/>
      <c r="E35" s="60"/>
      <c r="H35" s="62"/>
      <c r="I35" s="63"/>
    </row>
    <row r="36" spans="1:9" ht="12" customHeight="1" x14ac:dyDescent="0.3">
      <c r="A36" s="125" t="s">
        <v>48</v>
      </c>
      <c r="B36" s="106"/>
      <c r="C36" s="106"/>
      <c r="D36" s="106"/>
      <c r="E36" s="106"/>
      <c r="F36" s="106"/>
      <c r="G36" s="106"/>
      <c r="H36" s="65">
        <v>60</v>
      </c>
      <c r="I36" s="63"/>
    </row>
    <row r="37" spans="1:9" ht="15" customHeight="1" x14ac:dyDescent="0.3">
      <c r="A37" s="58"/>
      <c r="B37" s="59"/>
      <c r="C37" s="60"/>
      <c r="D37" s="60"/>
      <c r="E37" s="60"/>
      <c r="H37" s="62"/>
      <c r="I37" s="63"/>
    </row>
    <row r="38" spans="1:9" ht="12" customHeight="1" x14ac:dyDescent="0.3">
      <c r="A38" s="125" t="s">
        <v>46</v>
      </c>
      <c r="B38" s="106"/>
      <c r="C38" s="106"/>
      <c r="D38" s="106"/>
      <c r="E38" s="106"/>
      <c r="F38" s="106"/>
      <c r="G38" s="106"/>
      <c r="H38" s="106"/>
      <c r="I38" s="126"/>
    </row>
    <row r="39" spans="1:9" ht="4.95" customHeight="1" x14ac:dyDescent="0.3">
      <c r="A39" s="90"/>
      <c r="B39"/>
      <c r="C39"/>
      <c r="D39"/>
      <c r="E39"/>
      <c r="F39"/>
      <c r="G39"/>
      <c r="H39"/>
      <c r="I39" s="91"/>
    </row>
    <row r="40" spans="1:9" ht="12" customHeight="1" x14ac:dyDescent="0.3">
      <c r="A40" s="105" t="s">
        <v>68</v>
      </c>
      <c r="B40" s="106"/>
      <c r="C40" s="106"/>
      <c r="D40" s="106"/>
      <c r="E40" s="106"/>
      <c r="F40" s="106"/>
      <c r="G40" s="106"/>
      <c r="H40" s="106"/>
      <c r="I40" s="13"/>
    </row>
    <row r="41" spans="1:9" ht="4.95" customHeight="1" x14ac:dyDescent="0.3">
      <c r="A41" s="92"/>
      <c r="B41"/>
      <c r="C41"/>
      <c r="D41"/>
      <c r="E41"/>
      <c r="F41"/>
      <c r="G41"/>
      <c r="H41"/>
      <c r="I41" s="13"/>
    </row>
    <row r="42" spans="1:9" ht="15" thickBot="1" x14ac:dyDescent="0.35">
      <c r="A42" s="54" t="s">
        <v>67</v>
      </c>
      <c r="B42" s="14"/>
      <c r="C42" s="14"/>
      <c r="D42" s="14"/>
      <c r="E42" s="14"/>
      <c r="F42" s="15"/>
      <c r="G42" s="15"/>
      <c r="H42" s="15"/>
      <c r="I42" s="16"/>
    </row>
    <row r="43" spans="1:9" ht="13.5" customHeight="1" thickBot="1" x14ac:dyDescent="0.35">
      <c r="A43" s="17"/>
      <c r="B43" s="17"/>
      <c r="C43" s="17"/>
      <c r="D43" s="17"/>
      <c r="E43" s="17"/>
    </row>
    <row r="44" spans="1:9" ht="17.399999999999999" x14ac:dyDescent="0.3">
      <c r="A44" s="18" t="s">
        <v>8</v>
      </c>
      <c r="B44" s="19"/>
      <c r="C44" s="19"/>
      <c r="D44" s="19"/>
      <c r="E44" s="19"/>
      <c r="F44" s="11"/>
      <c r="G44" s="11"/>
      <c r="H44" s="11"/>
      <c r="I44" s="12"/>
    </row>
    <row r="45" spans="1:9" ht="7.95" customHeight="1" x14ac:dyDescent="0.3">
      <c r="A45" s="20"/>
      <c r="B45" s="21"/>
      <c r="C45" s="21"/>
      <c r="D45" s="21"/>
      <c r="E45" s="21"/>
      <c r="I45" s="13"/>
    </row>
    <row r="46" spans="1:9" ht="15.6" x14ac:dyDescent="0.3">
      <c r="A46" s="51" t="s">
        <v>49</v>
      </c>
      <c r="B46" s="67"/>
      <c r="C46" s="33"/>
      <c r="D46" s="33"/>
      <c r="E46" s="33"/>
      <c r="F46" s="52"/>
      <c r="G46" s="52"/>
      <c r="H46" s="68">
        <f>IF(C48=0,0,H28)</f>
        <v>0</v>
      </c>
      <c r="I46" s="23"/>
    </row>
    <row r="47" spans="1:9" ht="4.95" customHeight="1" x14ac:dyDescent="0.3">
      <c r="A47" s="51"/>
      <c r="B47" s="34"/>
      <c r="C47" s="33"/>
      <c r="D47" s="33"/>
      <c r="E47" s="33"/>
      <c r="F47" s="52"/>
      <c r="G47" s="52"/>
      <c r="H47" s="69"/>
      <c r="I47" s="23"/>
    </row>
    <row r="48" spans="1:9" ht="15.6" x14ac:dyDescent="0.3">
      <c r="A48" s="51" t="s">
        <v>52</v>
      </c>
      <c r="B48" s="67"/>
      <c r="C48" s="89">
        <f>IF(AND(C5&gt;"14.06.2026"*1,C5&lt;"16.09.2026"*1,E5&lt;"16.09.2026"*1),H5-1,0)</f>
        <v>0</v>
      </c>
      <c r="D48" s="33" t="s">
        <v>44</v>
      </c>
      <c r="E48" s="33"/>
      <c r="F48" s="52"/>
      <c r="G48" s="52"/>
      <c r="H48" s="68">
        <f>IF(C48&gt;0,H30*C48,0)</f>
        <v>0</v>
      </c>
      <c r="I48" s="23"/>
    </row>
    <row r="49" spans="1:9" ht="15" customHeight="1" x14ac:dyDescent="0.3">
      <c r="A49" s="51"/>
      <c r="B49" s="34"/>
      <c r="C49" s="33"/>
      <c r="D49" s="33"/>
      <c r="E49" s="33"/>
      <c r="F49" s="52"/>
      <c r="G49" s="52"/>
      <c r="H49" s="69"/>
      <c r="I49" s="23"/>
    </row>
    <row r="50" spans="1:9" ht="16.2" customHeight="1" x14ac:dyDescent="0.3">
      <c r="A50" s="51" t="s">
        <v>50</v>
      </c>
      <c r="B50" s="34"/>
      <c r="C50" s="33"/>
      <c r="D50" s="33"/>
      <c r="E50" s="33"/>
      <c r="F50" s="52"/>
      <c r="G50" s="52"/>
      <c r="H50" s="68">
        <f>IF(C52=0,0*1,H34)</f>
        <v>0</v>
      </c>
      <c r="I50" s="23"/>
    </row>
    <row r="51" spans="1:9" ht="4.95" customHeight="1" x14ac:dyDescent="0.3">
      <c r="A51" s="51"/>
      <c r="B51" s="34"/>
      <c r="C51" s="33"/>
      <c r="D51" s="33"/>
      <c r="E51" s="33"/>
      <c r="F51" s="52"/>
      <c r="G51" s="52"/>
      <c r="H51" s="69"/>
      <c r="I51" s="23"/>
    </row>
    <row r="52" spans="1:9" customFormat="1" ht="15.6" x14ac:dyDescent="0.3">
      <c r="A52" s="76" t="s">
        <v>52</v>
      </c>
      <c r="B52" s="77"/>
      <c r="C52" s="78">
        <f>IF(AND(OR(C5&gt;="16.09.2026"*1,C5&lt;="14.06.2026"*1),E5&gt;0),H5-1,0)</f>
        <v>0</v>
      </c>
      <c r="D52" s="79" t="s">
        <v>45</v>
      </c>
      <c r="E52" s="79"/>
      <c r="F52" s="80"/>
      <c r="G52" s="80"/>
      <c r="H52" s="68">
        <f>IF(C52&gt;0,H36*C52,0)</f>
        <v>0</v>
      </c>
      <c r="I52" s="81"/>
    </row>
    <row r="53" spans="1:9" ht="15" customHeight="1" x14ac:dyDescent="0.3">
      <c r="A53" s="51"/>
      <c r="B53" s="67"/>
      <c r="C53" s="33"/>
      <c r="D53" s="33"/>
      <c r="E53" s="33"/>
      <c r="F53" s="52"/>
      <c r="G53" s="52"/>
      <c r="H53" s="57"/>
      <c r="I53" s="23"/>
    </row>
    <row r="54" spans="1:9" ht="16.5" customHeight="1" x14ac:dyDescent="0.3">
      <c r="A54" s="51" t="s">
        <v>22</v>
      </c>
      <c r="B54" s="131"/>
      <c r="C54" s="132"/>
      <c r="D54" s="22"/>
      <c r="E54" s="22"/>
      <c r="G54" s="123">
        <f>IF(C48&gt;=1,(H46+H48)*1,IF(C52&gt;=1,(H50+H52)*1,0))</f>
        <v>0</v>
      </c>
      <c r="H54" s="133"/>
      <c r="I54" s="13" t="s">
        <v>26</v>
      </c>
    </row>
    <row r="55" spans="1:9" ht="16.5" customHeight="1" x14ac:dyDescent="0.3">
      <c r="A55" s="51" t="s">
        <v>21</v>
      </c>
      <c r="B55" s="22"/>
      <c r="C55" s="22"/>
      <c r="D55" s="22"/>
      <c r="E55" s="22"/>
      <c r="G55" s="123">
        <f>IF(AND(H5&gt;7,H5&lt;=14), E22*40, IF(AND(H5&gt;14, H5&lt;=21),E22*30, IF(AND(H5&gt;21, H5&lt;=28),E22 * 40,E22*20 )))</f>
        <v>0</v>
      </c>
      <c r="H55" s="133"/>
      <c r="I55" s="13" t="s">
        <v>26</v>
      </c>
    </row>
    <row r="56" spans="1:9" ht="16.5" customHeight="1" x14ac:dyDescent="0.3">
      <c r="A56" s="51" t="s">
        <v>60</v>
      </c>
      <c r="B56" s="22"/>
      <c r="C56" s="22"/>
      <c r="D56" s="22"/>
      <c r="E56" s="22"/>
      <c r="G56" s="123"/>
      <c r="H56" s="136"/>
      <c r="I56" s="13" t="s">
        <v>26</v>
      </c>
    </row>
    <row r="57" spans="1:9" ht="16.5" customHeight="1" x14ac:dyDescent="0.3">
      <c r="A57" s="51" t="s">
        <v>69</v>
      </c>
      <c r="B57" s="22"/>
      <c r="C57" s="22"/>
      <c r="D57" s="22"/>
      <c r="E57" s="22"/>
      <c r="G57" s="123">
        <f>(G54+G55-G56)*3/100</f>
        <v>0</v>
      </c>
      <c r="H57" s="124"/>
      <c r="I57" s="13" t="s">
        <v>26</v>
      </c>
    </row>
    <row r="58" spans="1:9" ht="9.6" customHeight="1" x14ac:dyDescent="0.3">
      <c r="A58" s="51"/>
      <c r="B58" s="22"/>
      <c r="C58" s="22"/>
      <c r="D58" s="22"/>
      <c r="E58" s="22"/>
      <c r="G58" s="82"/>
      <c r="H58" s="83"/>
      <c r="I58" s="13"/>
    </row>
    <row r="59" spans="1:9" ht="16.5" customHeight="1" x14ac:dyDescent="0.3">
      <c r="A59" s="53" t="s">
        <v>16</v>
      </c>
      <c r="B59" s="22"/>
      <c r="C59" s="22"/>
      <c r="D59" s="22"/>
      <c r="E59" s="22"/>
      <c r="G59" s="123">
        <f>G54+G55-G56+G57</f>
        <v>0</v>
      </c>
      <c r="H59" s="136"/>
      <c r="I59" s="13" t="s">
        <v>26</v>
      </c>
    </row>
    <row r="60" spans="1:9" ht="16.5" customHeight="1" x14ac:dyDescent="0.3">
      <c r="A60" s="51"/>
      <c r="B60" s="22"/>
      <c r="C60" s="22"/>
      <c r="D60" s="22"/>
      <c r="E60" s="22"/>
      <c r="G60" s="82"/>
      <c r="H60" s="83"/>
      <c r="I60" s="13"/>
    </row>
    <row r="61" spans="1:9" ht="16.5" customHeight="1" x14ac:dyDescent="0.3">
      <c r="A61" s="51" t="s">
        <v>53</v>
      </c>
      <c r="B61" s="22"/>
      <c r="C61" s="33" t="s">
        <v>61</v>
      </c>
      <c r="D61" s="22"/>
      <c r="E61" s="22"/>
      <c r="G61" s="123">
        <f>ROUND(G54*20%,-1)</f>
        <v>0</v>
      </c>
      <c r="H61" s="124"/>
      <c r="I61" s="13" t="s">
        <v>26</v>
      </c>
    </row>
    <row r="62" spans="1:9" ht="16.5" customHeight="1" x14ac:dyDescent="0.3">
      <c r="A62" s="51" t="s">
        <v>62</v>
      </c>
      <c r="B62" s="22"/>
      <c r="C62" s="33" t="s">
        <v>63</v>
      </c>
      <c r="D62" s="33"/>
      <c r="E62" s="86">
        <f>C5-31</f>
        <v>-31</v>
      </c>
      <c r="G62" s="129">
        <f>G59-G61</f>
        <v>0</v>
      </c>
      <c r="H62" s="130"/>
      <c r="I62" s="13" t="s">
        <v>26</v>
      </c>
    </row>
    <row r="63" spans="1:9" ht="4.5" customHeight="1" thickBot="1" x14ac:dyDescent="0.35">
      <c r="A63" s="24"/>
      <c r="B63" s="25"/>
      <c r="C63" s="15"/>
      <c r="D63" s="15"/>
      <c r="E63" s="15"/>
      <c r="F63" s="15"/>
      <c r="G63" s="15"/>
      <c r="H63" s="15"/>
      <c r="I63" s="16"/>
    </row>
    <row r="64" spans="1:9" ht="14.25" customHeight="1" x14ac:dyDescent="0.3">
      <c r="A64" s="22"/>
      <c r="B64" s="22"/>
    </row>
    <row r="65" spans="1:9" ht="17.399999999999999" customHeight="1" x14ac:dyDescent="0.3">
      <c r="A65" s="3"/>
      <c r="B65" s="3"/>
      <c r="C65" s="3"/>
      <c r="D65" s="3"/>
      <c r="E65" s="3"/>
      <c r="F65" s="26"/>
    </row>
    <row r="66" spans="1:9" x14ac:dyDescent="0.3">
      <c r="A66" s="27" t="s">
        <v>27</v>
      </c>
      <c r="B66" s="3"/>
      <c r="C66" s="3"/>
      <c r="D66" s="3"/>
      <c r="E66" s="134" t="s">
        <v>34</v>
      </c>
      <c r="F66" s="135"/>
      <c r="G66" s="135"/>
      <c r="H66" s="135"/>
      <c r="I66" s="135"/>
    </row>
    <row r="67" spans="1:9" x14ac:dyDescent="0.3">
      <c r="A67" s="107" t="s">
        <v>40</v>
      </c>
      <c r="B67" s="109"/>
      <c r="C67" s="109"/>
      <c r="D67" s="37"/>
      <c r="E67" s="107" t="s">
        <v>43</v>
      </c>
      <c r="F67" s="108"/>
      <c r="G67" s="108"/>
      <c r="H67" s="108"/>
      <c r="I67" s="108"/>
    </row>
    <row r="68" spans="1:9" x14ac:dyDescent="0.3">
      <c r="A68" s="107" t="s">
        <v>10</v>
      </c>
      <c r="B68" s="109"/>
      <c r="C68" s="109"/>
      <c r="D68" s="37"/>
      <c r="E68" s="107" t="s">
        <v>42</v>
      </c>
      <c r="F68" s="108"/>
      <c r="G68" s="108"/>
      <c r="H68" s="108"/>
      <c r="I68" s="108"/>
    </row>
    <row r="69" spans="1:9" ht="2.4" customHeight="1" x14ac:dyDescent="0.3">
      <c r="A69" s="17"/>
      <c r="B69" s="3"/>
      <c r="C69" s="3"/>
      <c r="D69" s="3"/>
      <c r="E69" s="31"/>
      <c r="F69" s="32"/>
      <c r="G69" s="32"/>
      <c r="H69" s="32"/>
      <c r="I69" s="32"/>
    </row>
    <row r="70" spans="1:9" x14ac:dyDescent="0.3">
      <c r="A70" s="33" t="s">
        <v>41</v>
      </c>
      <c r="B70" s="3"/>
      <c r="C70" s="3"/>
      <c r="D70" s="3"/>
      <c r="E70" s="31"/>
      <c r="F70" s="32"/>
      <c r="G70" s="32"/>
      <c r="H70" s="32"/>
      <c r="I70" s="32"/>
    </row>
    <row r="71" spans="1:9" x14ac:dyDescent="0.3">
      <c r="A71" s="33"/>
      <c r="B71" s="3"/>
      <c r="C71" s="3"/>
      <c r="D71" s="3"/>
      <c r="E71" s="31"/>
      <c r="F71" s="32"/>
      <c r="G71" s="32"/>
      <c r="H71" s="32"/>
      <c r="I71" s="32"/>
    </row>
    <row r="72" spans="1:9" x14ac:dyDescent="0.3">
      <c r="A72" s="33"/>
      <c r="B72" s="3"/>
      <c r="C72" s="3"/>
      <c r="D72" s="3"/>
      <c r="E72" s="31"/>
      <c r="F72" s="32"/>
      <c r="G72" s="32"/>
      <c r="H72" s="32"/>
      <c r="I72" s="32"/>
    </row>
    <row r="73" spans="1:9" x14ac:dyDescent="0.3">
      <c r="A73" s="33"/>
      <c r="B73" s="3"/>
      <c r="C73" s="3"/>
      <c r="D73" s="3"/>
      <c r="E73" s="31"/>
      <c r="F73" s="32"/>
      <c r="G73" s="32"/>
      <c r="H73" s="32"/>
      <c r="I73" s="32"/>
    </row>
    <row r="74" spans="1:9" x14ac:dyDescent="0.3">
      <c r="A74" s="33"/>
      <c r="B74" s="3"/>
      <c r="C74" s="3"/>
      <c r="D74" s="3"/>
      <c r="E74" s="31"/>
      <c r="F74" s="32"/>
      <c r="G74" s="32"/>
      <c r="H74" s="32"/>
      <c r="I74" s="32"/>
    </row>
    <row r="75" spans="1:9" x14ac:dyDescent="0.3">
      <c r="A75" s="33"/>
      <c r="B75" s="3"/>
      <c r="C75" s="3"/>
      <c r="D75" s="3"/>
      <c r="E75" s="31"/>
      <c r="F75" s="32"/>
      <c r="G75" s="32"/>
      <c r="H75" s="32"/>
      <c r="I75" s="32"/>
    </row>
    <row r="76" spans="1:9" x14ac:dyDescent="0.3">
      <c r="A76" s="33"/>
      <c r="B76" s="3"/>
      <c r="C76" s="3"/>
      <c r="D76" s="3"/>
      <c r="E76" s="31"/>
      <c r="F76" s="32"/>
      <c r="G76" s="32"/>
      <c r="H76" s="32"/>
      <c r="I76" s="32"/>
    </row>
    <row r="77" spans="1:9" x14ac:dyDescent="0.3">
      <c r="A77" s="33"/>
      <c r="B77" s="3"/>
      <c r="C77" s="3"/>
      <c r="D77" s="3"/>
      <c r="E77" s="31"/>
      <c r="F77" s="32"/>
      <c r="G77" s="32"/>
      <c r="H77" s="32"/>
      <c r="I77" s="32"/>
    </row>
    <row r="78" spans="1:9" x14ac:dyDescent="0.3">
      <c r="A78" s="17"/>
      <c r="B78" s="3"/>
      <c r="C78" s="3"/>
      <c r="D78" s="3"/>
      <c r="E78" s="3"/>
      <c r="F78" s="26"/>
    </row>
    <row r="79" spans="1:9" x14ac:dyDescent="0.3">
      <c r="A79" s="28" t="s">
        <v>9</v>
      </c>
      <c r="B79" s="28"/>
      <c r="C79" s="28"/>
      <c r="D79" s="28"/>
      <c r="E79" s="28"/>
    </row>
    <row r="80" spans="1:9" s="55" customFormat="1" x14ac:dyDescent="0.3">
      <c r="A80" s="95" t="s">
        <v>32</v>
      </c>
      <c r="B80" s="98"/>
      <c r="C80" s="98"/>
      <c r="D80" s="98"/>
      <c r="E80" s="98"/>
      <c r="F80" s="98"/>
      <c r="G80" s="98"/>
      <c r="H80" s="98"/>
      <c r="I80" s="98"/>
    </row>
    <row r="81" spans="1:9" ht="9" customHeight="1" x14ac:dyDescent="0.3">
      <c r="A81" s="34"/>
      <c r="B81" s="35"/>
      <c r="C81" s="35"/>
      <c r="D81" s="35"/>
      <c r="E81" s="35"/>
      <c r="F81" s="35"/>
      <c r="G81" s="35"/>
      <c r="H81" s="35"/>
      <c r="I81" s="35"/>
    </row>
    <row r="82" spans="1:9" s="55" customFormat="1" ht="30" customHeight="1" x14ac:dyDescent="0.3">
      <c r="A82" s="97" t="s">
        <v>37</v>
      </c>
      <c r="B82" s="98"/>
      <c r="C82" s="98"/>
      <c r="D82" s="98"/>
      <c r="E82" s="98"/>
      <c r="F82" s="98"/>
      <c r="G82" s="98"/>
      <c r="H82" s="98"/>
      <c r="I82" s="98"/>
    </row>
    <row r="83" spans="1:9" ht="9" customHeight="1" x14ac:dyDescent="0.3">
      <c r="A83" s="36"/>
      <c r="B83" s="35"/>
      <c r="C83" s="35"/>
      <c r="D83" s="35"/>
      <c r="E83" s="35"/>
      <c r="F83" s="35"/>
      <c r="G83" s="35"/>
      <c r="H83" s="35"/>
      <c r="I83" s="35"/>
    </row>
    <row r="84" spans="1:9" s="55" customFormat="1" ht="34.049999999999997" customHeight="1" x14ac:dyDescent="0.3">
      <c r="A84" s="99" t="s">
        <v>54</v>
      </c>
      <c r="B84" s="100"/>
      <c r="C84" s="100"/>
      <c r="D84" s="100"/>
      <c r="E84" s="100"/>
      <c r="F84" s="100"/>
      <c r="G84" s="100"/>
      <c r="H84" s="100"/>
      <c r="I84" s="100"/>
    </row>
    <row r="85" spans="1:9" s="55" customFormat="1" ht="61.5" customHeight="1" x14ac:dyDescent="0.3">
      <c r="A85" s="97" t="s">
        <v>70</v>
      </c>
      <c r="B85" s="98"/>
      <c r="C85" s="98"/>
      <c r="D85" s="98"/>
      <c r="E85" s="98"/>
      <c r="F85" s="98"/>
      <c r="G85" s="98"/>
      <c r="H85" s="98"/>
      <c r="I85" s="98"/>
    </row>
    <row r="86" spans="1:9" ht="9" customHeight="1" x14ac:dyDescent="0.3">
      <c r="A86" s="33"/>
      <c r="B86" s="29"/>
      <c r="C86" s="29"/>
      <c r="D86" s="29"/>
      <c r="E86" s="29"/>
    </row>
    <row r="87" spans="1:9" s="55" customFormat="1" ht="58.5" customHeight="1" x14ac:dyDescent="0.3">
      <c r="A87" s="97" t="s">
        <v>38</v>
      </c>
      <c r="B87" s="98"/>
      <c r="C87" s="98"/>
      <c r="D87" s="98"/>
      <c r="E87" s="98"/>
      <c r="F87" s="98"/>
      <c r="G87" s="98"/>
      <c r="H87" s="98"/>
      <c r="I87" s="98"/>
    </row>
    <row r="88" spans="1:9" ht="7.5" customHeight="1" x14ac:dyDescent="0.3">
      <c r="A88" s="3"/>
      <c r="B88" s="3"/>
      <c r="C88" s="3"/>
      <c r="D88" s="3"/>
      <c r="E88" s="3"/>
    </row>
    <row r="89" spans="1:9" x14ac:dyDescent="0.3">
      <c r="A89" s="28" t="s">
        <v>36</v>
      </c>
      <c r="B89" s="28"/>
      <c r="C89" s="28"/>
      <c r="D89" s="28"/>
      <c r="E89" s="28"/>
    </row>
    <row r="90" spans="1:9" ht="9" customHeight="1" x14ac:dyDescent="0.3">
      <c r="A90" s="29"/>
      <c r="B90" s="29"/>
      <c r="C90" s="29"/>
      <c r="D90" s="29"/>
      <c r="E90" s="29"/>
    </row>
    <row r="91" spans="1:9" x14ac:dyDescent="0.3">
      <c r="A91" s="33" t="s">
        <v>33</v>
      </c>
      <c r="B91" s="29"/>
      <c r="C91" s="29"/>
      <c r="D91" s="29"/>
      <c r="E91" s="29"/>
    </row>
    <row r="92" spans="1:9" ht="9" customHeight="1" x14ac:dyDescent="0.3">
      <c r="A92" s="29"/>
      <c r="B92" s="29"/>
      <c r="C92" s="29"/>
      <c r="D92" s="29"/>
      <c r="E92" s="29"/>
    </row>
    <row r="93" spans="1:9" x14ac:dyDescent="0.3">
      <c r="A93" s="30" t="s">
        <v>23</v>
      </c>
      <c r="B93" s="30"/>
      <c r="C93" s="30"/>
      <c r="D93" s="30"/>
      <c r="E93" s="30"/>
    </row>
    <row r="94" spans="1:9" x14ac:dyDescent="0.3">
      <c r="A94" s="30" t="s">
        <v>24</v>
      </c>
      <c r="B94" s="30"/>
      <c r="C94" s="30"/>
      <c r="D94" s="30"/>
      <c r="E94" s="30"/>
    </row>
    <row r="95" spans="1:9" x14ac:dyDescent="0.3">
      <c r="A95" s="30" t="s">
        <v>25</v>
      </c>
      <c r="B95" s="30"/>
      <c r="C95" s="30"/>
      <c r="D95" s="30"/>
      <c r="E95" s="30"/>
    </row>
    <row r="96" spans="1:9" ht="247.8" customHeight="1" x14ac:dyDescent="0.3">
      <c r="A96" s="101" t="s">
        <v>71</v>
      </c>
      <c r="B96" s="102"/>
      <c r="C96" s="102"/>
      <c r="D96" s="102"/>
      <c r="E96" s="102"/>
      <c r="F96" s="102"/>
      <c r="G96" s="102"/>
      <c r="H96" s="102"/>
      <c r="I96" s="102"/>
    </row>
    <row r="97" spans="1:9" ht="70.2" customHeight="1" x14ac:dyDescent="0.3">
      <c r="A97" s="101" t="s">
        <v>73</v>
      </c>
      <c r="B97" s="104"/>
      <c r="C97" s="104"/>
      <c r="D97" s="104"/>
      <c r="E97" s="104"/>
      <c r="F97" s="104"/>
      <c r="G97" s="104"/>
      <c r="H97" s="104"/>
      <c r="I97" s="104"/>
    </row>
    <row r="98" spans="1:9" s="55" customFormat="1" ht="81" customHeight="1" x14ac:dyDescent="0.3">
      <c r="A98" s="97" t="s">
        <v>74</v>
      </c>
      <c r="B98" s="98"/>
      <c r="C98" s="98"/>
      <c r="D98" s="98"/>
      <c r="E98" s="98"/>
      <c r="F98" s="98"/>
      <c r="G98" s="98"/>
      <c r="H98" s="98"/>
      <c r="I98" s="98"/>
    </row>
    <row r="99" spans="1:9" s="55" customFormat="1" ht="40.799999999999997" customHeight="1" x14ac:dyDescent="0.3">
      <c r="A99" s="97" t="s">
        <v>72</v>
      </c>
      <c r="B99" s="98"/>
      <c r="C99" s="98"/>
      <c r="D99" s="98"/>
      <c r="E99" s="98"/>
      <c r="F99" s="98"/>
      <c r="G99" s="98"/>
      <c r="H99" s="98"/>
      <c r="I99" s="98"/>
    </row>
    <row r="100" spans="1:9" s="55" customFormat="1" ht="9" customHeight="1" x14ac:dyDescent="0.3">
      <c r="A100" s="103"/>
      <c r="B100" s="98"/>
      <c r="C100" s="98"/>
      <c r="D100" s="98"/>
      <c r="E100" s="98"/>
      <c r="F100" s="98"/>
      <c r="G100" s="98"/>
      <c r="H100" s="98"/>
      <c r="I100" s="98"/>
    </row>
    <row r="101" spans="1:9" s="55" customFormat="1" ht="42" customHeight="1" x14ac:dyDescent="0.3">
      <c r="A101" s="97" t="s">
        <v>51</v>
      </c>
      <c r="B101" s="98"/>
      <c r="C101" s="98"/>
      <c r="D101" s="98"/>
      <c r="E101" s="98"/>
      <c r="F101" s="98"/>
      <c r="G101" s="98"/>
      <c r="H101" s="98"/>
      <c r="I101" s="98"/>
    </row>
    <row r="102" spans="1:9" s="55" customFormat="1" ht="9" customHeight="1" x14ac:dyDescent="0.3">
      <c r="A102" s="56"/>
      <c r="B102" s="56"/>
      <c r="C102" s="56"/>
      <c r="D102" s="56"/>
      <c r="E102" s="56"/>
    </row>
    <row r="103" spans="1:9" s="55" customFormat="1" ht="32.25" customHeight="1" x14ac:dyDescent="0.3">
      <c r="A103" s="95" t="s">
        <v>66</v>
      </c>
      <c r="B103" s="96"/>
      <c r="C103" s="96"/>
      <c r="D103" s="96"/>
      <c r="E103" s="96"/>
      <c r="F103" s="96"/>
      <c r="G103" s="96"/>
      <c r="H103" s="96"/>
      <c r="I103" s="96"/>
    </row>
    <row r="104" spans="1:9" x14ac:dyDescent="0.3">
      <c r="A104" s="29"/>
      <c r="B104" s="29"/>
      <c r="C104" s="29"/>
      <c r="D104" s="29"/>
      <c r="E104" s="29"/>
    </row>
    <row r="105" spans="1:9" x14ac:dyDescent="0.3">
      <c r="A105" s="29"/>
      <c r="B105" s="29"/>
      <c r="C105" s="29"/>
      <c r="D105" s="29"/>
      <c r="E105" s="29"/>
    </row>
  </sheetData>
  <sheetProtection selectLockedCells="1"/>
  <protectedRanges>
    <protectedRange password="CA1B" sqref="A1:I4" name="Bereich1"/>
  </protectedRanges>
  <mergeCells count="54">
    <mergeCell ref="C7:E7"/>
    <mergeCell ref="G17:H17"/>
    <mergeCell ref="G15:H15"/>
    <mergeCell ref="A34:G34"/>
    <mergeCell ref="A22:D22"/>
    <mergeCell ref="A24:E24"/>
    <mergeCell ref="A26:G26"/>
    <mergeCell ref="B14:E14"/>
    <mergeCell ref="B10:E10"/>
    <mergeCell ref="B9:E9"/>
    <mergeCell ref="G10:H10"/>
    <mergeCell ref="G12:H12"/>
    <mergeCell ref="G13:H13"/>
    <mergeCell ref="B12:E12"/>
    <mergeCell ref="B11:E11"/>
    <mergeCell ref="B13:E13"/>
    <mergeCell ref="A21:D21"/>
    <mergeCell ref="E67:I67"/>
    <mergeCell ref="G62:H62"/>
    <mergeCell ref="B54:C54"/>
    <mergeCell ref="G54:H54"/>
    <mergeCell ref="G55:H55"/>
    <mergeCell ref="E66:I66"/>
    <mergeCell ref="A67:C67"/>
    <mergeCell ref="G59:H59"/>
    <mergeCell ref="G57:H57"/>
    <mergeCell ref="G56:H56"/>
    <mergeCell ref="G61:H61"/>
    <mergeCell ref="A28:G28"/>
    <mergeCell ref="A36:G36"/>
    <mergeCell ref="A38:I38"/>
    <mergeCell ref="A30:G30"/>
    <mergeCell ref="A32:G32"/>
    <mergeCell ref="B15:E15"/>
    <mergeCell ref="A19:D19"/>
    <mergeCell ref="B17:E17"/>
    <mergeCell ref="B16:E16"/>
    <mergeCell ref="A20:D20"/>
    <mergeCell ref="G16:H16"/>
    <mergeCell ref="A103:I103"/>
    <mergeCell ref="A82:I82"/>
    <mergeCell ref="A101:I101"/>
    <mergeCell ref="A84:I84"/>
    <mergeCell ref="A85:I85"/>
    <mergeCell ref="A87:I87"/>
    <mergeCell ref="A96:I96"/>
    <mergeCell ref="A98:I98"/>
    <mergeCell ref="A99:I99"/>
    <mergeCell ref="A100:I100"/>
    <mergeCell ref="A97:I97"/>
    <mergeCell ref="A40:H40"/>
    <mergeCell ref="A80:I80"/>
    <mergeCell ref="E68:I68"/>
    <mergeCell ref="A68:C68"/>
  </mergeCells>
  <phoneticPr fontId="19" type="noConversion"/>
  <hyperlinks>
    <hyperlink ref="G17" r:id="rId1" display="srohde2000@gmx.de" xr:uid="{22F98966-FF10-43FD-8FB5-DF016A3B791C}"/>
  </hyperlinks>
  <pageMargins left="0.23622047244094491" right="0.23622047244094491" top="0.74803149606299213" bottom="0.74803149606299213" header="0.31496062992125984" footer="0.31496062992125984"/>
  <pageSetup paperSize="9" scale="76" fitToHeight="2" orientation="portrait" r:id="rId2"/>
  <headerFooter>
    <oddFooter>&amp;C&amp;1#&amp;"Arial"&amp;6&amp;K626469Internal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3421-F371-405B-B77E-3A5E1F58C0FE}">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Mietvertrag_Rohde</vt:lpstr>
      <vt:lpstr>Tabelle1</vt:lpstr>
      <vt:lpstr>Mietvertrag_Rohde!Text15</vt:lpstr>
      <vt:lpstr>Mietvertrag_Rohde!Text4</vt:lpstr>
      <vt:lpstr>Mietvertrag_Rohde!Text5</vt:lpstr>
      <vt:lpstr>Mietvertrag_Rohde!Text6</vt:lpstr>
      <vt:lpstr>Mietvertrag_Rohde!Text7</vt:lpstr>
      <vt:lpstr>Mietvertrag_Rohde!Text8</vt:lpstr>
    </vt:vector>
  </TitlesOfParts>
  <Company>Bitmarck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Rohde Stephan</dc:creator>
  <cp:lastModifiedBy>Stephan Rohde</cp:lastModifiedBy>
  <cp:lastPrinted>2025-11-04T09:53:03Z</cp:lastPrinted>
  <dcterms:created xsi:type="dcterms:W3CDTF">2013-03-15T10:02:30Z</dcterms:created>
  <dcterms:modified xsi:type="dcterms:W3CDTF">2025-11-04T18:41:36Z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f93e5f-d3c2-49a7-ba94-15405423c204_Enabled">
    <vt:lpwstr>true</vt:lpwstr>
  </property>
  <property fmtid="{D5CDD505-2E9C-101B-9397-08002B2CF9AE}" pid="3" name="MSIP_Label_23f93e5f-d3c2-49a7-ba94-15405423c204_SetDate">
    <vt:lpwstr>2023-09-01T08:50:45Z</vt:lpwstr>
  </property>
  <property fmtid="{D5CDD505-2E9C-101B-9397-08002B2CF9AE}" pid="4" name="MSIP_Label_23f93e5f-d3c2-49a7-ba94-15405423c204_Method">
    <vt:lpwstr>Standard</vt:lpwstr>
  </property>
  <property fmtid="{D5CDD505-2E9C-101B-9397-08002B2CF9AE}" pid="5" name="MSIP_Label_23f93e5f-d3c2-49a7-ba94-15405423c204_Name">
    <vt:lpwstr>SE Internal</vt:lpwstr>
  </property>
  <property fmtid="{D5CDD505-2E9C-101B-9397-08002B2CF9AE}" pid="6" name="MSIP_Label_23f93e5f-d3c2-49a7-ba94-15405423c204_SiteId">
    <vt:lpwstr>6e51e1ad-c54b-4b39-b598-0ffe9ae68fef</vt:lpwstr>
  </property>
  <property fmtid="{D5CDD505-2E9C-101B-9397-08002B2CF9AE}" pid="7" name="MSIP_Label_23f93e5f-d3c2-49a7-ba94-15405423c204_ActionId">
    <vt:lpwstr>d9f09259-22c5-4b47-af12-2d74678cd7ea</vt:lpwstr>
  </property>
  <property fmtid="{D5CDD505-2E9C-101B-9397-08002B2CF9AE}" pid="8" name="MSIP_Label_23f93e5f-d3c2-49a7-ba94-15405423c204_ContentBits">
    <vt:lpwstr>2</vt:lpwstr>
  </property>
  <property fmtid="{D5CDD505-2E9C-101B-9397-08002B2CF9AE}" pid="9" name="MSIP_Label_51ec6a1e-5970-427c-91f8-5f400d44faff_Enabled">
    <vt:lpwstr>true</vt:lpwstr>
  </property>
  <property fmtid="{D5CDD505-2E9C-101B-9397-08002B2CF9AE}" pid="10" name="MSIP_Label_51ec6a1e-5970-427c-91f8-5f400d44faff_SetDate">
    <vt:lpwstr>2025-11-04T08:17:12Z</vt:lpwstr>
  </property>
  <property fmtid="{D5CDD505-2E9C-101B-9397-08002B2CF9AE}" pid="11" name="MSIP_Label_51ec6a1e-5970-427c-91f8-5f400d44faff_Method">
    <vt:lpwstr>Standard</vt:lpwstr>
  </property>
  <property fmtid="{D5CDD505-2E9C-101B-9397-08002B2CF9AE}" pid="12" name="MSIP_Label_51ec6a1e-5970-427c-91f8-5f400d44faff_Name">
    <vt:lpwstr>A2 - Intern</vt:lpwstr>
  </property>
  <property fmtid="{D5CDD505-2E9C-101B-9397-08002B2CF9AE}" pid="13" name="MSIP_Label_51ec6a1e-5970-427c-91f8-5f400d44faff_SiteId">
    <vt:lpwstr>2b267f12-01e4-4cd0-b174-b1724707ba06</vt:lpwstr>
  </property>
  <property fmtid="{D5CDD505-2E9C-101B-9397-08002B2CF9AE}" pid="14" name="MSIP_Label_51ec6a1e-5970-427c-91f8-5f400d44faff_ActionId">
    <vt:lpwstr>b5229a29-2eda-4331-9e1f-612808c9277f</vt:lpwstr>
  </property>
  <property fmtid="{D5CDD505-2E9C-101B-9397-08002B2CF9AE}" pid="15" name="MSIP_Label_51ec6a1e-5970-427c-91f8-5f400d44faff_ContentBits">
    <vt:lpwstr>0</vt:lpwstr>
  </property>
  <property fmtid="{D5CDD505-2E9C-101B-9397-08002B2CF9AE}" pid="16" name="MSIP_Label_51ec6a1e-5970-427c-91f8-5f400d44faff_Tag">
    <vt:lpwstr>10, 3, 0, 1</vt:lpwstr>
  </property>
</Properties>
</file>